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0" yWindow="4470" windowWidth="15600" windowHeight="6150"/>
  </bookViews>
  <sheets>
    <sheet name="графiк" sheetId="2" r:id="rId1"/>
    <sheet name="план" sheetId="6" r:id="rId2"/>
  </sheets>
  <definedNames>
    <definedName name="А" localSheetId="0">#REF!</definedName>
    <definedName name="А" localSheetId="1">#REF!</definedName>
    <definedName name="А">#REF!</definedName>
    <definedName name="А1" localSheetId="0">#REF!</definedName>
    <definedName name="А1" localSheetId="1">#REF!</definedName>
    <definedName name="А1">#REF!</definedName>
    <definedName name="_xlnm.Print_Area" localSheetId="0">графiк!$A$1:$BA$50</definedName>
    <definedName name="_xlnm.Print_Area" localSheetId="1">план!$A$1:$X$64</definedName>
    <definedName name="с22" localSheetId="0">#REF!</definedName>
    <definedName name="с22" localSheetId="1">#REF!</definedName>
    <definedName name="с22">#REF!</definedName>
    <definedName name="с222" localSheetId="0">#REF!</definedName>
    <definedName name="с222" localSheetId="1">#REF!</definedName>
    <definedName name="с222">#REF!</definedName>
  </definedNames>
  <calcPr calcId="125725"/>
</workbook>
</file>

<file path=xl/calcChain.xml><?xml version="1.0" encoding="utf-8"?>
<calcChain xmlns="http://schemas.openxmlformats.org/spreadsheetml/2006/main">
  <c r="S48" i="6"/>
  <c r="R48"/>
  <c r="Q48"/>
  <c r="O48"/>
  <c r="N48"/>
  <c r="P48"/>
  <c r="M48"/>
  <c r="L48"/>
  <c r="K48"/>
  <c r="J48"/>
  <c r="I48"/>
  <c r="G48"/>
  <c r="F48"/>
  <c r="E48"/>
  <c r="D48"/>
  <c r="C48"/>
  <c r="Q65" l="1"/>
  <c r="A47"/>
  <c r="X46"/>
  <c r="W46"/>
  <c r="V46"/>
  <c r="U46"/>
  <c r="T46"/>
  <c r="S46"/>
  <c r="R46"/>
  <c r="Q46"/>
  <c r="O46"/>
  <c r="N46"/>
  <c r="M46"/>
  <c r="L46"/>
  <c r="K46"/>
  <c r="H46"/>
  <c r="G46"/>
  <c r="F46"/>
  <c r="J43"/>
  <c r="I43"/>
  <c r="J40"/>
  <c r="I40"/>
  <c r="J37"/>
  <c r="J46" s="1"/>
  <c r="I37"/>
  <c r="I46" s="1"/>
  <c r="J34"/>
  <c r="I34"/>
  <c r="J31"/>
  <c r="I31"/>
  <c r="P30"/>
  <c r="P29"/>
  <c r="J28"/>
  <c r="I28"/>
  <c r="U24"/>
  <c r="S24"/>
  <c r="Q24"/>
  <c r="N24"/>
  <c r="L24"/>
  <c r="K24"/>
  <c r="J24"/>
  <c r="H24"/>
  <c r="G24"/>
  <c r="F24"/>
  <c r="I23"/>
  <c r="P23" s="1"/>
  <c r="X20"/>
  <c r="W20"/>
  <c r="V20"/>
  <c r="U20"/>
  <c r="T20"/>
  <c r="S20"/>
  <c r="R20"/>
  <c r="Q20"/>
  <c r="O20"/>
  <c r="N20"/>
  <c r="M20"/>
  <c r="L20"/>
  <c r="K20"/>
  <c r="H20"/>
  <c r="G20"/>
  <c r="J19"/>
  <c r="I19"/>
  <c r="J18"/>
  <c r="J20" s="1"/>
  <c r="I18"/>
  <c r="I20" s="1"/>
  <c r="X15"/>
  <c r="W15"/>
  <c r="V15"/>
  <c r="U15"/>
  <c r="T15"/>
  <c r="S15"/>
  <c r="R15"/>
  <c r="Q15"/>
  <c r="O15"/>
  <c r="N15"/>
  <c r="M15"/>
  <c r="L15"/>
  <c r="K15"/>
  <c r="H15"/>
  <c r="G15"/>
  <c r="F15"/>
  <c r="I14"/>
  <c r="P14" s="1"/>
  <c r="J13"/>
  <c r="I13"/>
  <c r="J12"/>
  <c r="I12"/>
  <c r="I15" s="1"/>
  <c r="O48" i="2"/>
  <c r="Q48"/>
  <c r="Q47"/>
  <c r="Q46"/>
  <c r="Q45"/>
  <c r="H46"/>
  <c r="H45"/>
  <c r="C47"/>
  <c r="C48"/>
  <c r="C46"/>
  <c r="C45"/>
  <c r="S48"/>
  <c r="S47"/>
  <c r="O47"/>
  <c r="S46"/>
  <c r="S45"/>
  <c r="O45"/>
  <c r="Q49" i="6" l="1"/>
  <c r="R49"/>
  <c r="P13"/>
  <c r="H48"/>
  <c r="J15"/>
  <c r="P19"/>
  <c r="T48"/>
  <c r="V48"/>
  <c r="X48"/>
  <c r="P24"/>
  <c r="P28"/>
  <c r="P31"/>
  <c r="P34"/>
  <c r="P40"/>
  <c r="P43"/>
  <c r="U48"/>
  <c r="W48"/>
  <c r="P12"/>
  <c r="S49"/>
  <c r="I24"/>
  <c r="P37"/>
  <c r="P18"/>
  <c r="P20" s="1"/>
  <c r="U46" i="2"/>
  <c r="U45"/>
  <c r="U47"/>
  <c r="U48"/>
  <c r="P15" i="6" l="1"/>
  <c r="P46"/>
</calcChain>
</file>

<file path=xl/sharedStrings.xml><?xml version="1.0" encoding="utf-8"?>
<sst xmlns="http://schemas.openxmlformats.org/spreadsheetml/2006/main" count="399" uniqueCount="174">
  <si>
    <t>всього</t>
  </si>
  <si>
    <t>Вересень</t>
  </si>
  <si>
    <t>Жовтень</t>
  </si>
  <si>
    <t>Листопад</t>
  </si>
  <si>
    <t>Грудень</t>
  </si>
  <si>
    <t>Січень</t>
  </si>
  <si>
    <t>Березень</t>
  </si>
  <si>
    <t>Квітень</t>
  </si>
  <si>
    <t>Травень</t>
  </si>
  <si>
    <t>Червень</t>
  </si>
  <si>
    <t>Липень</t>
  </si>
  <si>
    <t>Серпень</t>
  </si>
  <si>
    <t>Канікули</t>
  </si>
  <si>
    <t>К</t>
  </si>
  <si>
    <t>з них:</t>
  </si>
  <si>
    <t>лекції</t>
  </si>
  <si>
    <t xml:space="preserve">лабораторні </t>
  </si>
  <si>
    <t>практичні</t>
  </si>
  <si>
    <t>семінарські</t>
  </si>
  <si>
    <t>Всього за навчальним планом</t>
  </si>
  <si>
    <t>Семестр</t>
  </si>
  <si>
    <t>Курс</t>
  </si>
  <si>
    <t>С</t>
  </si>
  <si>
    <t>Кількість кредитів ЄКТС</t>
  </si>
  <si>
    <t>Національні кредити</t>
  </si>
  <si>
    <t xml:space="preserve">індивідуальні </t>
  </si>
  <si>
    <t>Самостійна робота</t>
  </si>
  <si>
    <t>Розподіл за семестрами</t>
  </si>
  <si>
    <t>Позначення:</t>
  </si>
  <si>
    <t>І. ГРАФІК НАВЧАЛЬНОГО ПРОЦЕСУ</t>
  </si>
  <si>
    <t>Т</t>
  </si>
  <si>
    <t>-</t>
  </si>
  <si>
    <t>Державний вищий навчальний заклад</t>
  </si>
  <si>
    <t>"Прикарпатський національний університет імені Василя Стефаника"</t>
  </si>
  <si>
    <t>Кваліфікація</t>
  </si>
  <si>
    <t>(назва)</t>
  </si>
  <si>
    <t>(роки і місяці)</t>
  </si>
  <si>
    <t>на основі</t>
  </si>
  <si>
    <t>(зазначається освітній (освітньо-кваліфікаційний)  рівень)</t>
  </si>
  <si>
    <t>НАВЧАЛЬНИЙ  ПЛАН</t>
  </si>
  <si>
    <t>підготовки</t>
  </si>
  <si>
    <t>(назва освітньо-кваліфікаційного рівня)</t>
  </si>
  <si>
    <t>галузь знань</t>
  </si>
  <si>
    <t>(шифр і назва галузі)</t>
  </si>
  <si>
    <t>спеціальність</t>
  </si>
  <si>
    <t>(шифр і назва спеціальності)</t>
  </si>
  <si>
    <t>(назва спеціалізації)</t>
  </si>
  <si>
    <t>Форма навчання</t>
  </si>
  <si>
    <t>(денна, вечірня, заочна (дистанційна) екстернат)</t>
  </si>
  <si>
    <t>ІІ. ЗВЕДЕНІ ДАНІ ПРО БЮДЖЕТ ЧАСУ, тижні</t>
  </si>
  <si>
    <t>Усього</t>
  </si>
  <si>
    <t>ІІІ. ПРАКТИКА</t>
  </si>
  <si>
    <t>Назва практики</t>
  </si>
  <si>
    <t>Тижні</t>
  </si>
  <si>
    <t>Міністерство освіти і науки України</t>
  </si>
  <si>
    <t>НАЗВА НАВЧАЛЬНОЇ ДИСЦИПЛІНИ, ПРАКТИКИ</t>
  </si>
  <si>
    <t>Шифр  за ОПП</t>
  </si>
  <si>
    <t>Кількість годин</t>
  </si>
  <si>
    <t>загальний обсяг</t>
  </si>
  <si>
    <t>Екзамени</t>
  </si>
  <si>
    <t>Заліки</t>
  </si>
  <si>
    <t>аудиторних</t>
  </si>
  <si>
    <t>семестри</t>
  </si>
  <si>
    <t>1</t>
  </si>
  <si>
    <t>кількість тижнів у семестрі</t>
  </si>
  <si>
    <t>8</t>
  </si>
  <si>
    <t>9</t>
  </si>
  <si>
    <t>15</t>
  </si>
  <si>
    <t>V. ПЛАН НАВЧАЛЬНОГО ПРОЦЕСУ</t>
  </si>
  <si>
    <t xml:space="preserve">Усього </t>
  </si>
  <si>
    <t xml:space="preserve">Розподіл годин на тиждень  </t>
  </si>
  <si>
    <t>І курс</t>
  </si>
  <si>
    <t>Кількість годин на тиждень</t>
  </si>
  <si>
    <t>Кількість екзаменів</t>
  </si>
  <si>
    <t>Кількість заліків</t>
  </si>
  <si>
    <t>Практика</t>
  </si>
  <si>
    <t>Термін навчання</t>
  </si>
  <si>
    <t>А</t>
  </si>
  <si>
    <t>Атестація</t>
  </si>
  <si>
    <t>ІІ курс</t>
  </si>
  <si>
    <t>3</t>
  </si>
  <si>
    <t>Погоджено: навчально-методичний відділ</t>
  </si>
  <si>
    <t>______________________________</t>
  </si>
  <si>
    <t>ПП.01</t>
  </si>
  <si>
    <t>Директор інституту</t>
  </si>
  <si>
    <t>Кланічка В.М.</t>
  </si>
  <si>
    <t>Олійник В.С.</t>
  </si>
  <si>
    <t xml:space="preserve">20 - аграрні науки та продовольство </t>
  </si>
  <si>
    <t>205 - лісове господарство</t>
  </si>
  <si>
    <t>спеціалізації</t>
  </si>
  <si>
    <t>Філософія</t>
  </si>
  <si>
    <t>Іноземна мова</t>
  </si>
  <si>
    <t>Системи лісового господарства</t>
  </si>
  <si>
    <t>Основні проблеми лісівництва</t>
  </si>
  <si>
    <t>Лісова екологія і типологія</t>
  </si>
  <si>
    <t>Підвищення продуктивності лісів</t>
  </si>
  <si>
    <t>Біологічні основи рубок догляду</t>
  </si>
  <si>
    <t>Методика лісівничих досліджень</t>
  </si>
  <si>
    <t xml:space="preserve"> "____"___________________2016 р.</t>
  </si>
  <si>
    <t>ПНП.01</t>
  </si>
  <si>
    <t>ПНП.02</t>
  </si>
  <si>
    <t>Захист дисертації</t>
  </si>
  <si>
    <t xml:space="preserve">доктор філософії (PhD) </t>
  </si>
  <si>
    <t>аспіранта (PhD) за освітньою-науковою програмою "Гірське лісівництво"</t>
  </si>
  <si>
    <t xml:space="preserve">Лютий </t>
  </si>
  <si>
    <t>С/А</t>
  </si>
  <si>
    <t>НР</t>
  </si>
  <si>
    <t>ПЗ</t>
  </si>
  <si>
    <t>З</t>
  </si>
  <si>
    <t>Заліково-екзаменаційна сесія</t>
  </si>
  <si>
    <t>П</t>
  </si>
  <si>
    <t>Педагогічна практика</t>
  </si>
  <si>
    <t>Попередній захист</t>
  </si>
  <si>
    <t>Науково-дослідна робота</t>
  </si>
  <si>
    <t>ІV.  ДЕРЖАВНА АТЕСТАЦІЯ</t>
  </si>
  <si>
    <t>Теоретичне навчання, науково-дослідна робота</t>
  </si>
  <si>
    <t>Попередній захист, захист</t>
  </si>
  <si>
    <t>Разом</t>
  </si>
  <si>
    <t>Форма державної атестації (захист дисертаційноної роботи)</t>
  </si>
  <si>
    <t>Педагогічна
практика</t>
  </si>
  <si>
    <t xml:space="preserve">Попередній захист дисертаціїного дослідження на кафедрі, де виконувалась робота
</t>
  </si>
  <si>
    <t xml:space="preserve">Теоретичне навчання </t>
  </si>
  <si>
    <t>в 4 семестрі</t>
  </si>
  <si>
    <t>прикладне лісівництво і стан лісів; лісовідновлення і побічне користування лісом</t>
  </si>
  <si>
    <t>4 роки</t>
  </si>
  <si>
    <t>протокол № ____ від " _____" _______________ 2016 р.</t>
  </si>
  <si>
    <t>Розглянуто та затверджено рішенням вченої ради</t>
  </si>
  <si>
    <t>Затверджую</t>
  </si>
  <si>
    <t>Погоджено</t>
  </si>
  <si>
    <t>Ректор</t>
  </si>
  <si>
    <t>Проректор з наукової роботи</t>
  </si>
  <si>
    <t xml:space="preserve"> ______________________ проф. І. Є. Цепенда</t>
  </si>
  <si>
    <t>"_______" ____________________ 2016 р.</t>
  </si>
  <si>
    <t xml:space="preserve"> ______________________ </t>
  </si>
  <si>
    <t>ІІІ курс</t>
  </si>
  <si>
    <t>ІV курс</t>
  </si>
  <si>
    <t>17</t>
  </si>
  <si>
    <t>18</t>
  </si>
  <si>
    <t>21</t>
  </si>
  <si>
    <t>22</t>
  </si>
  <si>
    <t>Організація наукової діяльності</t>
  </si>
  <si>
    <t>IІ. Цикл професійної наукової підготовки</t>
  </si>
  <si>
    <t>НП.01</t>
  </si>
  <si>
    <t>НП.02</t>
  </si>
  <si>
    <t>НП.03</t>
  </si>
  <si>
    <t>ВВ.01</t>
  </si>
  <si>
    <t>ВВ.02</t>
  </si>
  <si>
    <t>ВВ.03</t>
  </si>
  <si>
    <t>Навчальний план затверджено Вченою радою ПНУ ім. В. Стефаника (протокол №  ____   від  " _____ "   ______________    2016 року)</t>
  </si>
  <si>
    <t>(підпис)</t>
  </si>
  <si>
    <t>Прізвище та ініціали</t>
  </si>
  <si>
    <t>Завідувач  випускової кафедри</t>
  </si>
  <si>
    <t>I. Цикл нормативної підготовки</t>
  </si>
  <si>
    <t>Лісовідновлення і лісорозведення</t>
  </si>
  <si>
    <t>Мисливське господарство</t>
  </si>
  <si>
    <t>Наближене до природи лісівництво</t>
  </si>
  <si>
    <t>Природне відновлення лісів</t>
  </si>
  <si>
    <t>Методи вирощування зелених насаджень</t>
  </si>
  <si>
    <t xml:space="preserve">Лісооздоровчі заходи </t>
  </si>
  <si>
    <t>Сучасний стан, прогноз і динаміка лісів</t>
  </si>
  <si>
    <t>Лісова іхтіологія</t>
  </si>
  <si>
    <t xml:space="preserve">Пралісові системи </t>
  </si>
  <si>
    <t>Вирощування лікарських рослин</t>
  </si>
  <si>
    <t>Побічні лісові користування</t>
  </si>
  <si>
    <t>Рекреаційне користування лісом</t>
  </si>
  <si>
    <t xml:space="preserve">Господарські комплекси в лісівництві </t>
  </si>
  <si>
    <t>ВВ.04</t>
  </si>
  <si>
    <t>ВВ.05</t>
  </si>
  <si>
    <t>ВВ.06</t>
  </si>
  <si>
    <t>IІІ. Цикл практичної підготовки</t>
  </si>
  <si>
    <t>ІV. Цикл дисциплін вільного вибору аспіранта</t>
  </si>
  <si>
    <t>Водозбірні основи ведення лісового господарства</t>
  </si>
  <si>
    <t>магістр</t>
  </si>
  <si>
    <t xml:space="preserve"> денна / заочна</t>
  </si>
</sst>
</file>

<file path=xl/styles.xml><?xml version="1.0" encoding="utf-8"?>
<styleSheet xmlns="http://schemas.openxmlformats.org/spreadsheetml/2006/main">
  <numFmts count="2">
    <numFmt numFmtId="164" formatCode="_-* #,##0.00\ &quot;грн.&quot;_-;\-* #,##0.00\ &quot;грн.&quot;_-;_-* &quot;-&quot;??\ &quot;грн.&quot;_-;_-@_-"/>
    <numFmt numFmtId="165" formatCode="0.0"/>
  </numFmts>
  <fonts count="88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6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u/>
      <sz val="16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sz val="9"/>
      <name val="Times New Roman Cyr"/>
      <family val="1"/>
      <charset val="204"/>
    </font>
    <font>
      <sz val="13"/>
      <name val="Times New Roman Cyr"/>
      <family val="1"/>
      <charset val="204"/>
    </font>
    <font>
      <b/>
      <sz val="18"/>
      <name val="Times New Roman Cyr"/>
      <charset val="204"/>
    </font>
    <font>
      <sz val="14"/>
      <name val="Times New Roman Cyr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b/>
      <sz val="12"/>
      <name val="Times New Roman Cyr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</font>
    <font>
      <sz val="11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name val="Times New Roman Cyr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</font>
    <font>
      <b/>
      <sz val="13"/>
      <name val="Times New Roman"/>
      <family val="1"/>
      <charset val="204"/>
    </font>
    <font>
      <b/>
      <sz val="20"/>
      <name val="Times New Roman Cyr"/>
      <charset val="204"/>
    </font>
    <font>
      <sz val="20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sz val="14"/>
      <name val="Times New Roman Cyr"/>
      <charset val="204"/>
    </font>
    <font>
      <i/>
      <sz val="10"/>
      <name val="Times New Roman"/>
      <family val="1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4"/>
      <color indexed="8"/>
      <name val="Times New Roman Cyr"/>
      <charset val="204"/>
    </font>
    <font>
      <b/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3"/>
      <color indexed="8"/>
      <name val="Times New Roman"/>
      <family val="1"/>
      <charset val="204"/>
    </font>
    <font>
      <b/>
      <sz val="30"/>
      <name val="Times New Roman Cyr"/>
      <charset val="204"/>
    </font>
    <font>
      <sz val="20"/>
      <name val="Times New Roman Cyr"/>
      <charset val="204"/>
    </font>
    <font>
      <b/>
      <sz val="11"/>
      <name val="Times New Roman Cyr"/>
      <charset val="204"/>
    </font>
    <font>
      <sz val="11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3"/>
      <color indexed="8"/>
      <name val="Calibri"/>
      <family val="2"/>
      <charset val="204"/>
    </font>
    <font>
      <b/>
      <sz val="13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</font>
    <font>
      <b/>
      <u/>
      <sz val="1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0">
    <xf numFmtId="0" fontId="0" fillId="0" borderId="0"/>
    <xf numFmtId="0" fontId="60" fillId="2" borderId="0" applyNumberFormat="0" applyBorder="0" applyAlignment="0" applyProtection="0"/>
    <xf numFmtId="0" fontId="60" fillId="3" borderId="0" applyNumberFormat="0" applyBorder="0" applyAlignment="0" applyProtection="0"/>
    <xf numFmtId="0" fontId="60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5" borderId="0" applyNumberFormat="0" applyBorder="0" applyAlignment="0" applyProtection="0"/>
    <xf numFmtId="0" fontId="60" fillId="8" borderId="0" applyNumberFormat="0" applyBorder="0" applyAlignment="0" applyProtection="0"/>
    <xf numFmtId="0" fontId="60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1" fillId="13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3" borderId="0" applyNumberFormat="0" applyBorder="0" applyAlignment="0" applyProtection="0"/>
    <xf numFmtId="0" fontId="61" fillId="14" borderId="0" applyNumberFormat="0" applyBorder="0" applyAlignment="0" applyProtection="0"/>
    <xf numFmtId="0" fontId="61" fillId="19" borderId="0" applyNumberFormat="0" applyBorder="0" applyAlignment="0" applyProtection="0"/>
    <xf numFmtId="0" fontId="62" fillId="3" borderId="0" applyNumberFormat="0" applyBorder="0" applyAlignment="0" applyProtection="0"/>
    <xf numFmtId="0" fontId="63" fillId="20" borderId="1" applyNumberFormat="0" applyAlignment="0" applyProtection="0"/>
    <xf numFmtId="0" fontId="64" fillId="21" borderId="2" applyNumberFormat="0" applyAlignment="0" applyProtection="0"/>
    <xf numFmtId="0" fontId="65" fillId="0" borderId="0" applyNumberFormat="0" applyFill="0" applyBorder="0" applyAlignment="0" applyProtection="0"/>
    <xf numFmtId="0" fontId="66" fillId="4" borderId="0" applyNumberFormat="0" applyBorder="0" applyAlignment="0" applyProtection="0"/>
    <xf numFmtId="0" fontId="67" fillId="0" borderId="3" applyNumberFormat="0" applyFill="0" applyAlignment="0" applyProtection="0"/>
    <xf numFmtId="0" fontId="68" fillId="0" borderId="4" applyNumberFormat="0" applyFill="0" applyAlignment="0" applyProtection="0"/>
    <xf numFmtId="0" fontId="69" fillId="0" borderId="5" applyNumberFormat="0" applyFill="0" applyAlignment="0" applyProtection="0"/>
    <xf numFmtId="0" fontId="69" fillId="0" borderId="0" applyNumberFormat="0" applyFill="0" applyBorder="0" applyAlignment="0" applyProtection="0"/>
    <xf numFmtId="0" fontId="70" fillId="7" borderId="1" applyNumberFormat="0" applyAlignment="0" applyProtection="0"/>
    <xf numFmtId="0" fontId="71" fillId="0" borderId="6" applyNumberFormat="0" applyFill="0" applyAlignment="0" applyProtection="0"/>
    <xf numFmtId="0" fontId="72" fillId="22" borderId="0" applyNumberFormat="0" applyBorder="0" applyAlignment="0" applyProtection="0"/>
    <xf numFmtId="0" fontId="1" fillId="23" borderId="7" applyNumberFormat="0" applyFont="0" applyAlignment="0" applyProtection="0"/>
    <xf numFmtId="0" fontId="73" fillId="20" borderId="8" applyNumberFormat="0" applyAlignment="0" applyProtection="0"/>
    <xf numFmtId="0" fontId="74" fillId="0" borderId="0" applyNumberFormat="0" applyFill="0" applyBorder="0" applyAlignment="0" applyProtection="0"/>
    <xf numFmtId="0" fontId="75" fillId="0" borderId="9" applyNumberFormat="0" applyFill="0" applyAlignment="0" applyProtection="0"/>
    <xf numFmtId="0" fontId="76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9" fontId="2" fillId="0" borderId="0" applyFont="0" applyFill="0" applyBorder="0" applyAlignment="0" applyProtection="0"/>
    <xf numFmtId="0" fontId="6" fillId="20" borderId="8" applyNumberFormat="0" applyAlignment="0" applyProtection="0"/>
    <xf numFmtId="0" fontId="7" fillId="20" borderId="1" applyNumberFormat="0" applyAlignment="0" applyProtection="0"/>
    <xf numFmtId="164" fontId="2" fillId="0" borderId="0" applyFont="0" applyFill="0" applyBorder="0" applyAlignment="0" applyProtection="0"/>
    <xf numFmtId="0" fontId="8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9" applyNumberFormat="0" applyFill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2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" fillId="23" borderId="7" applyNumberFormat="0" applyFont="0" applyAlignment="0" applyProtection="0"/>
    <xf numFmtId="0" fontId="15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2" fillId="0" borderId="0"/>
  </cellStyleXfs>
  <cellXfs count="580">
    <xf numFmtId="0" fontId="0" fillId="0" borderId="0" xfId="0"/>
    <xf numFmtId="0" fontId="18" fillId="0" borderId="0" xfId="81" applyFont="1"/>
    <xf numFmtId="0" fontId="21" fillId="0" borderId="0" xfId="81" applyFont="1" applyAlignment="1">
      <alignment vertical="top" wrapText="1"/>
    </xf>
    <xf numFmtId="0" fontId="22" fillId="0" borderId="0" xfId="81" applyFont="1" applyAlignment="1">
      <alignment horizontal="center"/>
    </xf>
    <xf numFmtId="0" fontId="12" fillId="0" borderId="0" xfId="81" applyAlignment="1">
      <alignment horizontal="center"/>
    </xf>
    <xf numFmtId="0" fontId="19" fillId="0" borderId="10" xfId="81" applyFont="1" applyBorder="1" applyAlignment="1">
      <alignment horizontal="center" vertical="center"/>
    </xf>
    <xf numFmtId="0" fontId="18" fillId="0" borderId="0" xfId="81" applyFont="1" applyAlignment="1">
      <alignment horizontal="center" vertical="center"/>
    </xf>
    <xf numFmtId="0" fontId="12" fillId="0" borderId="0" xfId="81"/>
    <xf numFmtId="0" fontId="12" fillId="0" borderId="0" xfId="81" applyAlignment="1">
      <alignment horizontal="center" vertical="center"/>
    </xf>
    <xf numFmtId="0" fontId="23" fillId="0" borderId="0" xfId="81" applyFont="1"/>
    <xf numFmtId="0" fontId="23" fillId="0" borderId="0" xfId="81" applyFont="1" applyFill="1"/>
    <xf numFmtId="0" fontId="27" fillId="0" borderId="10" xfId="81" applyFont="1" applyBorder="1" applyAlignment="1">
      <alignment horizontal="center" vertical="center"/>
    </xf>
    <xf numFmtId="0" fontId="31" fillId="0" borderId="0" xfId="82" applyFont="1"/>
    <xf numFmtId="0" fontId="31" fillId="0" borderId="0" xfId="82" applyFont="1" applyAlignment="1">
      <alignment horizontal="center" vertical="center"/>
    </xf>
    <xf numFmtId="0" fontId="31" fillId="0" borderId="0" xfId="82" applyFont="1" applyFill="1"/>
    <xf numFmtId="0" fontId="35" fillId="0" borderId="0" xfId="82" applyFont="1"/>
    <xf numFmtId="0" fontId="33" fillId="0" borderId="0" xfId="82" applyFont="1"/>
    <xf numFmtId="0" fontId="36" fillId="0" borderId="0" xfId="82" applyFont="1"/>
    <xf numFmtId="0" fontId="31" fillId="0" borderId="0" xfId="82" applyFont="1" applyBorder="1"/>
    <xf numFmtId="1" fontId="34" fillId="0" borderId="0" xfId="82" applyNumberFormat="1" applyFont="1" applyFill="1" applyBorder="1" applyAlignment="1"/>
    <xf numFmtId="0" fontId="33" fillId="0" borderId="0" xfId="82" applyFont="1" applyFill="1" applyBorder="1"/>
    <xf numFmtId="49" fontId="32" fillId="0" borderId="0" xfId="0" applyNumberFormat="1" applyFont="1" applyFill="1" applyBorder="1" applyAlignment="1">
      <alignment vertical="top"/>
    </xf>
    <xf numFmtId="0" fontId="32" fillId="0" borderId="0" xfId="0" applyFont="1" applyFill="1" applyBorder="1"/>
    <xf numFmtId="0" fontId="31" fillId="0" borderId="0" xfId="82" applyFont="1" applyFill="1" applyAlignment="1">
      <alignment wrapText="1"/>
    </xf>
    <xf numFmtId="0" fontId="25" fillId="0" borderId="0" xfId="81" applyFont="1" applyAlignment="1">
      <alignment vertical="top" wrapText="1"/>
    </xf>
    <xf numFmtId="0" fontId="12" fillId="0" borderId="0" xfId="81" applyFont="1" applyAlignment="1">
      <alignment vertical="top" wrapText="1"/>
    </xf>
    <xf numFmtId="0" fontId="28" fillId="0" borderId="0" xfId="82" applyFont="1"/>
    <xf numFmtId="0" fontId="46" fillId="0" borderId="10" xfId="81" applyFont="1" applyBorder="1" applyAlignment="1">
      <alignment horizontal="center" vertical="center"/>
    </xf>
    <xf numFmtId="0" fontId="29" fillId="0" borderId="0" xfId="82" applyFont="1" applyFill="1" applyBorder="1" applyAlignment="1"/>
    <xf numFmtId="165" fontId="29" fillId="0" borderId="0" xfId="82" applyNumberFormat="1" applyFont="1" applyFill="1" applyBorder="1" applyAlignment="1"/>
    <xf numFmtId="1" fontId="29" fillId="0" borderId="0" xfId="82" applyNumberFormat="1" applyFont="1" applyFill="1" applyBorder="1" applyAlignment="1"/>
    <xf numFmtId="0" fontId="28" fillId="0" borderId="0" xfId="82" applyFont="1" applyFill="1" applyBorder="1" applyAlignment="1">
      <alignment horizontal="right" vertical="top" wrapText="1"/>
    </xf>
    <xf numFmtId="0" fontId="0" fillId="0" borderId="0" xfId="0" applyBorder="1" applyAlignment="1"/>
    <xf numFmtId="1" fontId="29" fillId="24" borderId="11" xfId="82" applyNumberFormat="1" applyFont="1" applyFill="1" applyBorder="1" applyAlignment="1">
      <alignment horizontal="center" vertical="center" wrapText="1"/>
    </xf>
    <xf numFmtId="1" fontId="29" fillId="24" borderId="12" xfId="82" applyNumberFormat="1" applyFont="1" applyFill="1" applyBorder="1" applyAlignment="1">
      <alignment horizontal="center" vertical="center" wrapText="1"/>
    </xf>
    <xf numFmtId="0" fontId="28" fillId="0" borderId="14" xfId="82" applyFont="1" applyFill="1" applyBorder="1" applyAlignment="1">
      <alignment horizontal="center" vertical="center" wrapText="1"/>
    </xf>
    <xf numFmtId="0" fontId="28" fillId="0" borderId="10" xfId="82" applyFont="1" applyFill="1" applyBorder="1" applyAlignment="1">
      <alignment horizontal="center" vertical="center" wrapText="1"/>
    </xf>
    <xf numFmtId="0" fontId="54" fillId="0" borderId="15" xfId="82" applyFont="1" applyBorder="1" applyAlignment="1">
      <alignment horizontal="center" vertical="center" wrapText="1"/>
    </xf>
    <xf numFmtId="0" fontId="55" fillId="0" borderId="16" xfId="82" applyFont="1" applyBorder="1" applyAlignment="1">
      <alignment horizontal="center" vertical="center" wrapText="1"/>
    </xf>
    <xf numFmtId="49" fontId="54" fillId="0" borderId="15" xfId="82" applyNumberFormat="1" applyFont="1" applyBorder="1" applyAlignment="1">
      <alignment horizontal="center" vertical="center" wrapText="1"/>
    </xf>
    <xf numFmtId="49" fontId="54" fillId="0" borderId="17" xfId="82" applyNumberFormat="1" applyFont="1" applyBorder="1" applyAlignment="1">
      <alignment horizontal="center" vertical="center" wrapText="1"/>
    </xf>
    <xf numFmtId="0" fontId="56" fillId="0" borderId="18" xfId="0" applyFont="1" applyBorder="1" applyAlignment="1">
      <alignment horizontal="center" vertical="center" wrapText="1"/>
    </xf>
    <xf numFmtId="0" fontId="55" fillId="0" borderId="18" xfId="82" applyFont="1" applyBorder="1" applyAlignment="1">
      <alignment horizontal="center" vertical="center"/>
    </xf>
    <xf numFmtId="49" fontId="54" fillId="0" borderId="18" xfId="82" applyNumberFormat="1" applyFont="1" applyBorder="1" applyAlignment="1">
      <alignment horizontal="center" vertical="center" wrapText="1"/>
    </xf>
    <xf numFmtId="0" fontId="28" fillId="0" borderId="19" xfId="82" applyFont="1" applyFill="1" applyBorder="1" applyAlignment="1">
      <alignment horizontal="center" vertical="center" wrapText="1"/>
    </xf>
    <xf numFmtId="0" fontId="39" fillId="0" borderId="21" xfId="82" applyFont="1" applyFill="1" applyBorder="1" applyAlignment="1">
      <alignment horizontal="center" vertical="center" wrapText="1"/>
    </xf>
    <xf numFmtId="0" fontId="39" fillId="0" borderId="14" xfId="82" applyFont="1" applyFill="1" applyBorder="1" applyAlignment="1">
      <alignment horizontal="center" vertical="center" wrapText="1"/>
    </xf>
    <xf numFmtId="0" fontId="39" fillId="0" borderId="10" xfId="82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vertical="center" wrapText="1"/>
    </xf>
    <xf numFmtId="49" fontId="39" fillId="0" borderId="24" xfId="76" applyNumberFormat="1" applyFont="1" applyFill="1" applyBorder="1" applyAlignment="1">
      <alignment horizontal="center" vertical="center" wrapText="1"/>
    </xf>
    <xf numFmtId="0" fontId="39" fillId="0" borderId="19" xfId="0" applyFont="1" applyFill="1" applyBorder="1" applyAlignment="1">
      <alignment vertical="top" wrapText="1"/>
    </xf>
    <xf numFmtId="0" fontId="22" fillId="0" borderId="0" xfId="81" applyFont="1" applyAlignment="1">
      <alignment horizontal="center" vertical="top" wrapText="1"/>
    </xf>
    <xf numFmtId="0" fontId="38" fillId="0" borderId="0" xfId="0" applyFont="1" applyAlignment="1">
      <alignment horizontal="center" vertical="top"/>
    </xf>
    <xf numFmtId="49" fontId="57" fillId="0" borderId="0" xfId="81" applyNumberFormat="1" applyFont="1" applyAlignment="1">
      <alignment vertical="top" wrapText="1"/>
    </xf>
    <xf numFmtId="49" fontId="32" fillId="0" borderId="0" xfId="0" applyNumberFormat="1" applyFont="1" applyFill="1" applyBorder="1" applyAlignment="1">
      <alignment vertical="top" wrapText="1"/>
    </xf>
    <xf numFmtId="0" fontId="0" fillId="0" borderId="0" xfId="0" applyAlignment="1"/>
    <xf numFmtId="0" fontId="18" fillId="0" borderId="0" xfId="81" applyFont="1" applyAlignment="1">
      <alignment vertical="center"/>
    </xf>
    <xf numFmtId="0" fontId="0" fillId="0" borderId="0" xfId="0" applyAlignment="1">
      <alignment vertical="center"/>
    </xf>
    <xf numFmtId="0" fontId="19" fillId="0" borderId="0" xfId="81" applyFont="1" applyAlignment="1"/>
    <xf numFmtId="0" fontId="51" fillId="0" borderId="0" xfId="0" applyFont="1" applyAlignment="1"/>
    <xf numFmtId="0" fontId="26" fillId="0" borderId="0" xfId="81" applyFont="1" applyAlignment="1">
      <alignment vertical="center"/>
    </xf>
    <xf numFmtId="0" fontId="52" fillId="0" borderId="0" xfId="0" applyFont="1" applyAlignment="1">
      <alignment vertical="center"/>
    </xf>
    <xf numFmtId="0" fontId="46" fillId="0" borderId="0" xfId="81" applyFont="1" applyAlignment="1">
      <alignment vertical="center"/>
    </xf>
    <xf numFmtId="0" fontId="20" fillId="0" borderId="0" xfId="81" applyFont="1" applyBorder="1" applyAlignment="1">
      <alignment vertical="center"/>
    </xf>
    <xf numFmtId="0" fontId="40" fillId="0" borderId="10" xfId="81" applyFont="1" applyBorder="1" applyAlignment="1">
      <alignment horizontal="center" vertical="center"/>
    </xf>
    <xf numFmtId="0" fontId="22" fillId="0" borderId="0" xfId="81" applyFont="1" applyAlignment="1">
      <alignment vertical="top" wrapText="1"/>
    </xf>
    <xf numFmtId="0" fontId="38" fillId="0" borderId="0" xfId="0" applyFont="1" applyAlignment="1">
      <alignment vertical="top"/>
    </xf>
    <xf numFmtId="0" fontId="26" fillId="0" borderId="0" xfId="81" applyFont="1"/>
    <xf numFmtId="0" fontId="20" fillId="0" borderId="0" xfId="81" applyFont="1" applyAlignment="1">
      <alignment vertical="center"/>
    </xf>
    <xf numFmtId="0" fontId="23" fillId="0" borderId="0" xfId="81" applyFont="1" applyAlignment="1">
      <alignment vertical="center"/>
    </xf>
    <xf numFmtId="0" fontId="53" fillId="0" borderId="0" xfId="81" applyFont="1" applyBorder="1" applyAlignment="1">
      <alignment vertical="center"/>
    </xf>
    <xf numFmtId="0" fontId="23" fillId="0" borderId="0" xfId="81" applyFont="1" applyBorder="1" applyAlignment="1">
      <alignment horizontal="center" vertical="center"/>
    </xf>
    <xf numFmtId="0" fontId="53" fillId="0" borderId="0" xfId="81" applyFont="1" applyAlignment="1"/>
    <xf numFmtId="0" fontId="22" fillId="0" borderId="0" xfId="81" applyFont="1" applyBorder="1"/>
    <xf numFmtId="0" fontId="38" fillId="0" borderId="0" xfId="0" applyFont="1" applyBorder="1" applyAlignment="1"/>
    <xf numFmtId="0" fontId="46" fillId="0" borderId="0" xfId="81" applyFont="1" applyBorder="1" applyAlignment="1">
      <alignment vertical="top" wrapText="1"/>
    </xf>
    <xf numFmtId="0" fontId="22" fillId="0" borderId="0" xfId="81" applyFont="1" applyBorder="1" applyAlignment="1"/>
    <xf numFmtId="0" fontId="22" fillId="0" borderId="10" xfId="81" applyFont="1" applyBorder="1" applyAlignment="1">
      <alignment vertical="top" wrapText="1"/>
    </xf>
    <xf numFmtId="0" fontId="55" fillId="0" borderId="26" xfId="82" applyFont="1" applyBorder="1" applyAlignment="1">
      <alignment horizontal="center" vertical="center" wrapText="1"/>
    </xf>
    <xf numFmtId="0" fontId="54" fillId="0" borderId="27" xfId="82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39" fillId="0" borderId="25" xfId="82" applyFont="1" applyFill="1" applyBorder="1" applyAlignment="1">
      <alignment horizontal="center" vertical="center" wrapText="1"/>
    </xf>
    <xf numFmtId="0" fontId="29" fillId="0" borderId="0" xfId="82" applyFont="1" applyBorder="1" applyAlignment="1">
      <alignment horizontal="justify" vertical="center"/>
    </xf>
    <xf numFmtId="0" fontId="30" fillId="0" borderId="0" xfId="82" applyFont="1" applyBorder="1" applyAlignment="1">
      <alignment vertical="center"/>
    </xf>
    <xf numFmtId="165" fontId="28" fillId="26" borderId="14" xfId="82" applyNumberFormat="1" applyFont="1" applyFill="1" applyBorder="1" applyAlignment="1">
      <alignment horizontal="center" vertical="center" wrapText="1"/>
    </xf>
    <xf numFmtId="0" fontId="28" fillId="0" borderId="28" xfId="82" applyFont="1" applyFill="1" applyBorder="1" applyAlignment="1">
      <alignment horizontal="center" vertical="center" wrapText="1"/>
    </xf>
    <xf numFmtId="1" fontId="28" fillId="26" borderId="29" xfId="82" applyNumberFormat="1" applyFont="1" applyFill="1" applyBorder="1" applyAlignment="1">
      <alignment horizontal="center" vertical="center" wrapText="1"/>
    </xf>
    <xf numFmtId="0" fontId="28" fillId="0" borderId="31" xfId="82" applyFont="1" applyFill="1" applyBorder="1" applyAlignment="1">
      <alignment horizontal="center" vertical="center" wrapText="1"/>
    </xf>
    <xf numFmtId="165" fontId="28" fillId="26" borderId="25" xfId="82" applyNumberFormat="1" applyFont="1" applyFill="1" applyBorder="1" applyAlignment="1">
      <alignment horizontal="center" vertical="center" wrapText="1"/>
    </xf>
    <xf numFmtId="165" fontId="33" fillId="24" borderId="15" xfId="82" applyNumberFormat="1" applyFont="1" applyFill="1" applyBorder="1" applyAlignment="1">
      <alignment horizontal="center" vertical="center" wrapText="1"/>
    </xf>
    <xf numFmtId="1" fontId="33" fillId="24" borderId="15" xfId="82" applyNumberFormat="1" applyFont="1" applyFill="1" applyBorder="1" applyAlignment="1">
      <alignment horizontal="center" vertical="center" wrapText="1"/>
    </xf>
    <xf numFmtId="0" fontId="28" fillId="0" borderId="21" xfId="82" applyFont="1" applyFill="1" applyBorder="1" applyAlignment="1">
      <alignment horizontal="center" vertical="center" wrapText="1"/>
    </xf>
    <xf numFmtId="1" fontId="33" fillId="24" borderId="17" xfId="82" applyNumberFormat="1" applyFont="1" applyFill="1" applyBorder="1" applyAlignment="1">
      <alignment horizontal="center" vertical="center" wrapText="1"/>
    </xf>
    <xf numFmtId="1" fontId="29" fillId="24" borderId="18" xfId="82" applyNumberFormat="1" applyFont="1" applyFill="1" applyBorder="1" applyAlignment="1">
      <alignment horizontal="center" vertical="center" wrapText="1"/>
    </xf>
    <xf numFmtId="1" fontId="28" fillId="0" borderId="24" xfId="82" applyNumberFormat="1" applyFont="1" applyFill="1" applyBorder="1" applyAlignment="1">
      <alignment horizontal="center" vertical="center" wrapText="1"/>
    </xf>
    <xf numFmtId="0" fontId="80" fillId="0" borderId="0" xfId="81" applyFont="1" applyBorder="1" applyAlignment="1">
      <alignment vertical="center"/>
    </xf>
    <xf numFmtId="0" fontId="23" fillId="0" borderId="0" xfId="81" applyFont="1" applyBorder="1" applyAlignment="1">
      <alignment vertical="center"/>
    </xf>
    <xf numFmtId="0" fontId="24" fillId="0" borderId="37" xfId="81" applyFont="1" applyBorder="1" applyAlignment="1">
      <alignment horizontal="center" vertical="center"/>
    </xf>
    <xf numFmtId="1" fontId="24" fillId="0" borderId="37" xfId="81" applyNumberFormat="1" applyFont="1" applyBorder="1" applyAlignment="1">
      <alignment horizontal="center" vertical="center"/>
    </xf>
    <xf numFmtId="1" fontId="24" fillId="0" borderId="38" xfId="81" applyNumberFormat="1" applyFont="1" applyBorder="1" applyAlignment="1">
      <alignment horizontal="center" vertical="center"/>
    </xf>
    <xf numFmtId="1" fontId="24" fillId="0" borderId="39" xfId="81" applyNumberFormat="1" applyFont="1" applyBorder="1" applyAlignment="1">
      <alignment horizontal="center" vertical="center"/>
    </xf>
    <xf numFmtId="0" fontId="40" fillId="0" borderId="40" xfId="81" applyFont="1" applyBorder="1" applyAlignment="1">
      <alignment horizontal="center" vertical="center"/>
    </xf>
    <xf numFmtId="0" fontId="28" fillId="0" borderId="45" xfId="82" applyFont="1" applyFill="1" applyBorder="1" applyAlignment="1">
      <alignment horizontal="right" vertical="top" wrapText="1"/>
    </xf>
    <xf numFmtId="0" fontId="29" fillId="0" borderId="45" xfId="82" applyFont="1" applyFill="1" applyBorder="1" applyAlignment="1"/>
    <xf numFmtId="0" fontId="31" fillId="0" borderId="46" xfId="82" applyFont="1" applyBorder="1"/>
    <xf numFmtId="0" fontId="27" fillId="0" borderId="47" xfId="81" applyFont="1" applyBorder="1" applyAlignment="1">
      <alignment horizontal="center" vertical="center"/>
    </xf>
    <xf numFmtId="0" fontId="27" fillId="0" borderId="48" xfId="81" applyFont="1" applyBorder="1" applyAlignment="1">
      <alignment horizontal="center" vertical="center"/>
    </xf>
    <xf numFmtId="0" fontId="40" fillId="0" borderId="49" xfId="81" applyFont="1" applyBorder="1" applyAlignment="1">
      <alignment horizontal="center" vertical="center"/>
    </xf>
    <xf numFmtId="0" fontId="40" fillId="0" borderId="22" xfId="81" applyFont="1" applyBorder="1" applyAlignment="1">
      <alignment horizontal="center" vertical="center"/>
    </xf>
    <xf numFmtId="0" fontId="40" fillId="0" borderId="50" xfId="81" applyFont="1" applyBorder="1" applyAlignment="1">
      <alignment horizontal="center" vertical="center"/>
    </xf>
    <xf numFmtId="0" fontId="12" fillId="0" borderId="0" xfId="81" applyBorder="1"/>
    <xf numFmtId="0" fontId="27" fillId="0" borderId="0" xfId="81" applyFont="1" applyBorder="1" applyAlignment="1">
      <alignment horizontal="center" vertical="center" wrapText="1"/>
    </xf>
    <xf numFmtId="0" fontId="27" fillId="0" borderId="0" xfId="81" applyFont="1" applyBorder="1" applyAlignment="1">
      <alignment horizontal="center" vertical="center"/>
    </xf>
    <xf numFmtId="0" fontId="27" fillId="0" borderId="0" xfId="81" applyFont="1" applyFill="1" applyBorder="1" applyAlignment="1">
      <alignment horizontal="center" vertical="center"/>
    </xf>
    <xf numFmtId="1" fontId="33" fillId="24" borderId="11" xfId="82" applyNumberFormat="1" applyFont="1" applyFill="1" applyBorder="1" applyAlignment="1">
      <alignment horizontal="center" vertical="center" wrapText="1"/>
    </xf>
    <xf numFmtId="1" fontId="33" fillId="24" borderId="18" xfId="82" applyNumberFormat="1" applyFont="1" applyFill="1" applyBorder="1" applyAlignment="1">
      <alignment horizontal="center" vertical="center" wrapText="1"/>
    </xf>
    <xf numFmtId="1" fontId="33" fillId="27" borderId="18" xfId="82" applyNumberFormat="1" applyFont="1" applyFill="1" applyBorder="1" applyAlignment="1">
      <alignment horizontal="center" vertical="center" wrapText="1"/>
    </xf>
    <xf numFmtId="1" fontId="33" fillId="24" borderId="12" xfId="82" applyNumberFormat="1" applyFont="1" applyFill="1" applyBorder="1" applyAlignment="1">
      <alignment horizontal="center" vertical="center" wrapText="1"/>
    </xf>
    <xf numFmtId="0" fontId="27" fillId="0" borderId="0" xfId="81" applyFont="1" applyBorder="1" applyAlignment="1">
      <alignment horizontal="left" vertical="center"/>
    </xf>
    <xf numFmtId="0" fontId="40" fillId="0" borderId="51" xfId="81" applyFont="1" applyBorder="1" applyAlignment="1">
      <alignment horizontal="center" vertical="center"/>
    </xf>
    <xf numFmtId="0" fontId="50" fillId="0" borderId="0" xfId="81" applyFont="1" applyAlignment="1">
      <alignment horizontal="center"/>
    </xf>
    <xf numFmtId="0" fontId="46" fillId="0" borderId="0" xfId="81" applyFont="1" applyAlignment="1">
      <alignment horizontal="center" vertical="center"/>
    </xf>
    <xf numFmtId="1" fontId="28" fillId="0" borderId="21" xfId="82" applyNumberFormat="1" applyFont="1" applyFill="1" applyBorder="1" applyAlignment="1">
      <alignment horizontal="center" vertical="center" wrapText="1"/>
    </xf>
    <xf numFmtId="0" fontId="54" fillId="0" borderId="61" xfId="82" applyFont="1" applyBorder="1" applyAlignment="1">
      <alignment horizontal="center" vertical="center" wrapText="1"/>
    </xf>
    <xf numFmtId="0" fontId="54" fillId="0" borderId="59" xfId="82" applyFont="1" applyBorder="1" applyAlignment="1">
      <alignment horizontal="center" vertical="center" wrapText="1"/>
    </xf>
    <xf numFmtId="1" fontId="29" fillId="0" borderId="47" xfId="82" applyNumberFormat="1" applyFont="1" applyFill="1" applyBorder="1" applyAlignment="1">
      <alignment horizontal="center"/>
    </xf>
    <xf numFmtId="1" fontId="29" fillId="0" borderId="48" xfId="82" applyNumberFormat="1" applyFont="1" applyFill="1" applyBorder="1" applyAlignment="1">
      <alignment horizontal="center"/>
    </xf>
    <xf numFmtId="1" fontId="29" fillId="24" borderId="20" xfId="82" applyNumberFormat="1" applyFont="1" applyFill="1" applyBorder="1" applyAlignment="1">
      <alignment horizontal="center" vertical="center" wrapText="1"/>
    </xf>
    <xf numFmtId="0" fontId="24" fillId="0" borderId="30" xfId="81" applyFont="1" applyBorder="1" applyAlignment="1">
      <alignment horizontal="center" vertical="center"/>
    </xf>
    <xf numFmtId="0" fontId="24" fillId="0" borderId="78" xfId="81" applyFont="1" applyBorder="1" applyAlignment="1">
      <alignment horizontal="center" vertical="center"/>
    </xf>
    <xf numFmtId="0" fontId="27" fillId="0" borderId="79" xfId="81" applyFont="1" applyBorder="1" applyAlignment="1">
      <alignment horizontal="center" vertical="center"/>
    </xf>
    <xf numFmtId="0" fontId="40" fillId="0" borderId="71" xfId="81" applyFont="1" applyBorder="1" applyAlignment="1">
      <alignment horizontal="center" vertical="center"/>
    </xf>
    <xf numFmtId="0" fontId="40" fillId="0" borderId="53" xfId="81" applyFont="1" applyBorder="1" applyAlignment="1">
      <alignment horizontal="center" vertical="center"/>
    </xf>
    <xf numFmtId="0" fontId="40" fillId="0" borderId="38" xfId="81" applyFont="1" applyBorder="1" applyAlignment="1">
      <alignment horizontal="center" vertical="center"/>
    </xf>
    <xf numFmtId="0" fontId="40" fillId="0" borderId="80" xfId="81" applyFont="1" applyBorder="1" applyAlignment="1">
      <alignment horizontal="center" vertical="center"/>
    </xf>
    <xf numFmtId="0" fontId="40" fillId="0" borderId="21" xfId="81" applyFont="1" applyBorder="1" applyAlignment="1">
      <alignment horizontal="center" vertical="center"/>
    </xf>
    <xf numFmtId="0" fontId="40" fillId="0" borderId="39" xfId="81" applyFont="1" applyBorder="1" applyAlignment="1">
      <alignment horizontal="center" vertical="center"/>
    </xf>
    <xf numFmtId="0" fontId="40" fillId="0" borderId="32" xfId="81" applyFont="1" applyBorder="1" applyAlignment="1">
      <alignment horizontal="center" vertical="center"/>
    </xf>
    <xf numFmtId="0" fontId="40" fillId="0" borderId="56" xfId="81" applyFont="1" applyBorder="1" applyAlignment="1">
      <alignment horizontal="center" vertical="center"/>
    </xf>
    <xf numFmtId="0" fontId="40" fillId="0" borderId="27" xfId="81" applyFont="1" applyBorder="1" applyAlignment="1">
      <alignment horizontal="center" vertical="center"/>
    </xf>
    <xf numFmtId="0" fontId="40" fillId="0" borderId="41" xfId="81" applyFont="1" applyBorder="1" applyAlignment="1">
      <alignment horizontal="center" vertical="center"/>
    </xf>
    <xf numFmtId="0" fontId="40" fillId="0" borderId="0" xfId="81" applyFont="1" applyBorder="1" applyAlignment="1">
      <alignment horizontal="center" vertical="center"/>
    </xf>
    <xf numFmtId="0" fontId="37" fillId="0" borderId="0" xfId="81" applyFont="1" applyBorder="1" applyAlignment="1">
      <alignment vertical="center" wrapText="1"/>
    </xf>
    <xf numFmtId="0" fontId="27" fillId="0" borderId="0" xfId="81" applyFont="1" applyBorder="1" applyAlignment="1">
      <alignment vertical="center"/>
    </xf>
    <xf numFmtId="0" fontId="27" fillId="0" borderId="81" xfId="81" applyFont="1" applyBorder="1" applyAlignment="1">
      <alignment vertical="center"/>
    </xf>
    <xf numFmtId="0" fontId="27" fillId="0" borderId="43" xfId="81" applyFont="1" applyBorder="1" applyAlignment="1">
      <alignment vertical="center"/>
    </xf>
    <xf numFmtId="0" fontId="27" fillId="26" borderId="81" xfId="81" applyFont="1" applyFill="1" applyBorder="1" applyAlignment="1">
      <alignment vertical="center"/>
    </xf>
    <xf numFmtId="0" fontId="27" fillId="26" borderId="62" xfId="81" applyFont="1" applyFill="1" applyBorder="1" applyAlignment="1">
      <alignment vertical="center"/>
    </xf>
    <xf numFmtId="0" fontId="12" fillId="26" borderId="48" xfId="81" applyFill="1" applyBorder="1" applyAlignment="1"/>
    <xf numFmtId="0" fontId="12" fillId="26" borderId="55" xfId="81" applyFill="1" applyBorder="1" applyAlignment="1"/>
    <xf numFmtId="0" fontId="12" fillId="26" borderId="57" xfId="81" applyFill="1" applyBorder="1" applyAlignment="1"/>
    <xf numFmtId="0" fontId="27" fillId="0" borderId="64" xfId="81" applyFont="1" applyBorder="1" applyAlignment="1">
      <alignment vertical="center"/>
    </xf>
    <xf numFmtId="0" fontId="27" fillId="0" borderId="26" xfId="81" applyFont="1" applyBorder="1" applyAlignment="1">
      <alignment vertical="center"/>
    </xf>
    <xf numFmtId="0" fontId="27" fillId="26" borderId="64" xfId="81" applyFont="1" applyFill="1" applyBorder="1" applyAlignment="1">
      <alignment vertical="center"/>
    </xf>
    <xf numFmtId="0" fontId="27" fillId="26" borderId="69" xfId="81" applyFont="1" applyFill="1" applyBorder="1" applyAlignment="1">
      <alignment vertical="center"/>
    </xf>
    <xf numFmtId="0" fontId="46" fillId="0" borderId="0" xfId="81" applyFont="1" applyAlignment="1"/>
    <xf numFmtId="0" fontId="41" fillId="0" borderId="0" xfId="0" applyFont="1"/>
    <xf numFmtId="0" fontId="22" fillId="0" borderId="0" xfId="81" applyFont="1" applyFill="1" applyBorder="1"/>
    <xf numFmtId="0" fontId="22" fillId="0" borderId="0" xfId="81" applyFont="1" applyFill="1"/>
    <xf numFmtId="49" fontId="44" fillId="0" borderId="60" xfId="82" applyNumberFormat="1" applyFont="1" applyBorder="1" applyAlignment="1">
      <alignment horizontal="center" vertical="center" wrapText="1"/>
    </xf>
    <xf numFmtId="0" fontId="83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49" fontId="44" fillId="0" borderId="10" xfId="82" applyNumberFormat="1" applyFont="1" applyBorder="1" applyAlignment="1">
      <alignment horizontal="center" vertical="center" wrapText="1"/>
    </xf>
    <xf numFmtId="0" fontId="42" fillId="0" borderId="10" xfId="82" applyFont="1" applyBorder="1" applyAlignment="1">
      <alignment horizontal="center" vertical="center"/>
    </xf>
    <xf numFmtId="0" fontId="42" fillId="0" borderId="32" xfId="82" applyFont="1" applyBorder="1" applyAlignment="1">
      <alignment horizontal="center" vertical="center"/>
    </xf>
    <xf numFmtId="0" fontId="84" fillId="26" borderId="51" xfId="82" applyNumberFormat="1" applyFont="1" applyFill="1" applyBorder="1" applyAlignment="1">
      <alignment vertical="center" wrapText="1"/>
    </xf>
    <xf numFmtId="0" fontId="84" fillId="0" borderId="40" xfId="0" applyFont="1" applyBorder="1" applyAlignment="1">
      <alignment vertical="center" wrapText="1"/>
    </xf>
    <xf numFmtId="0" fontId="84" fillId="26" borderId="40" xfId="82" applyNumberFormat="1" applyFont="1" applyFill="1" applyBorder="1" applyAlignment="1">
      <alignment vertical="center" wrapText="1"/>
    </xf>
    <xf numFmtId="0" fontId="84" fillId="0" borderId="40" xfId="82" applyFont="1" applyBorder="1" applyAlignment="1">
      <alignment vertical="center"/>
    </xf>
    <xf numFmtId="0" fontId="84" fillId="0" borderId="41" xfId="82" applyFont="1" applyBorder="1" applyAlignment="1">
      <alignment vertical="center"/>
    </xf>
    <xf numFmtId="0" fontId="56" fillId="0" borderId="37" xfId="0" applyFont="1" applyFill="1" applyBorder="1" applyAlignment="1">
      <alignment horizontal="center" vertical="center" wrapText="1"/>
    </xf>
    <xf numFmtId="49" fontId="55" fillId="0" borderId="64" xfId="82" applyNumberFormat="1" applyFont="1" applyBorder="1" applyAlignment="1">
      <alignment horizontal="center" vertical="center" wrapText="1"/>
    </xf>
    <xf numFmtId="49" fontId="55" fillId="0" borderId="69" xfId="82" applyNumberFormat="1" applyFont="1" applyBorder="1" applyAlignment="1">
      <alignment horizontal="center" vertical="center" wrapText="1"/>
    </xf>
    <xf numFmtId="0" fontId="56" fillId="0" borderId="46" xfId="0" applyFont="1" applyBorder="1" applyAlignment="1">
      <alignment horizontal="center" vertical="center" wrapText="1"/>
    </xf>
    <xf numFmtId="0" fontId="56" fillId="0" borderId="69" xfId="0" applyFont="1" applyBorder="1" applyAlignment="1">
      <alignment horizontal="center" vertical="center" wrapText="1"/>
    </xf>
    <xf numFmtId="49" fontId="55" fillId="0" borderId="46" xfId="82" applyNumberFormat="1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52" xfId="0" applyBorder="1" applyAlignment="1"/>
    <xf numFmtId="0" fontId="0" fillId="0" borderId="63" xfId="0" applyBorder="1" applyAlignment="1"/>
    <xf numFmtId="0" fontId="0" fillId="0" borderId="81" xfId="0" applyBorder="1" applyAlignment="1"/>
    <xf numFmtId="0" fontId="0" fillId="0" borderId="62" xfId="0" applyBorder="1" applyAlignment="1"/>
    <xf numFmtId="0" fontId="28" fillId="0" borderId="24" xfId="82" applyFont="1" applyFill="1" applyBorder="1" applyAlignment="1">
      <alignment vertical="top" wrapText="1"/>
    </xf>
    <xf numFmtId="165" fontId="28" fillId="0" borderId="25" xfId="82" applyNumberFormat="1" applyFont="1" applyFill="1" applyBorder="1" applyAlignment="1">
      <alignment horizontal="center" vertical="center" wrapText="1"/>
    </xf>
    <xf numFmtId="165" fontId="28" fillId="26" borderId="32" xfId="82" applyNumberFormat="1" applyFont="1" applyFill="1" applyBorder="1" applyAlignment="1">
      <alignment horizontal="center" vertical="center" wrapText="1"/>
    </xf>
    <xf numFmtId="0" fontId="28" fillId="0" borderId="58" xfId="82" applyFont="1" applyFill="1" applyBorder="1" applyAlignment="1">
      <alignment horizontal="center" vertical="center" wrapText="1"/>
    </xf>
    <xf numFmtId="1" fontId="28" fillId="0" borderId="47" xfId="82" applyNumberFormat="1" applyFont="1" applyFill="1" applyBorder="1" applyAlignment="1">
      <alignment horizontal="center" vertical="center" wrapText="1"/>
    </xf>
    <xf numFmtId="1" fontId="28" fillId="26" borderId="60" xfId="82" applyNumberFormat="1" applyFont="1" applyFill="1" applyBorder="1" applyAlignment="1">
      <alignment horizontal="center" vertical="center" wrapText="1"/>
    </xf>
    <xf numFmtId="0" fontId="28" fillId="0" borderId="10" xfId="82" applyFont="1" applyFill="1" applyBorder="1" applyAlignment="1">
      <alignment wrapText="1"/>
    </xf>
    <xf numFmtId="165" fontId="28" fillId="0" borderId="47" xfId="82" applyNumberFormat="1" applyFont="1" applyFill="1" applyBorder="1" applyAlignment="1">
      <alignment vertical="center" wrapText="1"/>
    </xf>
    <xf numFmtId="165" fontId="28" fillId="0" borderId="50" xfId="82" applyNumberFormat="1" applyFont="1" applyFill="1" applyBorder="1" applyAlignment="1">
      <alignment vertical="center" wrapText="1"/>
    </xf>
    <xf numFmtId="165" fontId="85" fillId="0" borderId="49" xfId="82" applyNumberFormat="1" applyFont="1" applyBorder="1" applyAlignment="1">
      <alignment horizontal="center" vertical="center" wrapText="1"/>
    </xf>
    <xf numFmtId="0" fontId="86" fillId="0" borderId="50" xfId="82" applyFont="1" applyBorder="1" applyAlignment="1">
      <alignment horizontal="center" vertical="center" wrapText="1"/>
    </xf>
    <xf numFmtId="0" fontId="54" fillId="0" borderId="71" xfId="82" applyFont="1" applyBorder="1" applyAlignment="1">
      <alignment horizontal="center" vertical="center" wrapText="1"/>
    </xf>
    <xf numFmtId="0" fontId="54" fillId="0" borderId="67" xfId="82" applyFont="1" applyBorder="1" applyAlignment="1">
      <alignment horizontal="center" vertical="center" wrapText="1"/>
    </xf>
    <xf numFmtId="0" fontId="0" fillId="0" borderId="49" xfId="0" applyBorder="1" applyAlignment="1"/>
    <xf numFmtId="0" fontId="0" fillId="0" borderId="68" xfId="0" applyBorder="1" applyAlignment="1">
      <alignment horizontal="center"/>
    </xf>
    <xf numFmtId="0" fontId="39" fillId="25" borderId="24" xfId="0" applyFont="1" applyFill="1" applyBorder="1" applyAlignment="1">
      <alignment vertical="center" wrapText="1"/>
    </xf>
    <xf numFmtId="165" fontId="39" fillId="0" borderId="21" xfId="82" applyNumberFormat="1" applyFont="1" applyFill="1" applyBorder="1" applyAlignment="1">
      <alignment horizontal="center" vertical="center" wrapText="1"/>
    </xf>
    <xf numFmtId="165" fontId="28" fillId="0" borderId="21" xfId="82" applyNumberFormat="1" applyFont="1" applyFill="1" applyBorder="1" applyAlignment="1">
      <alignment vertical="center" wrapText="1"/>
    </xf>
    <xf numFmtId="165" fontId="39" fillId="0" borderId="47" xfId="82" applyNumberFormat="1" applyFont="1" applyFill="1" applyBorder="1" applyAlignment="1">
      <alignment vertical="center" wrapText="1"/>
    </xf>
    <xf numFmtId="165" fontId="39" fillId="0" borderId="32" xfId="82" applyNumberFormat="1" applyFont="1" applyFill="1" applyBorder="1" applyAlignment="1">
      <alignment vertical="center" wrapText="1"/>
    </xf>
    <xf numFmtId="0" fontId="28" fillId="0" borderId="60" xfId="82" applyFont="1" applyBorder="1" applyAlignment="1">
      <alignment horizontal="center" vertical="center" wrapText="1"/>
    </xf>
    <xf numFmtId="0" fontId="28" fillId="0" borderId="32" xfId="82" applyFont="1" applyBorder="1" applyAlignment="1">
      <alignment horizontal="center" vertical="center" wrapText="1"/>
    </xf>
    <xf numFmtId="0" fontId="28" fillId="0" borderId="14" xfId="82" applyFont="1" applyBorder="1" applyAlignment="1">
      <alignment horizontal="center" vertical="center" wrapText="1"/>
    </xf>
    <xf numFmtId="0" fontId="28" fillId="0" borderId="28" xfId="82" applyFont="1" applyBorder="1" applyAlignment="1">
      <alignment horizontal="center" vertical="center" wrapText="1"/>
    </xf>
    <xf numFmtId="0" fontId="38" fillId="0" borderId="60" xfId="0" applyFont="1" applyBorder="1" applyAlignment="1"/>
    <xf numFmtId="0" fontId="38" fillId="0" borderId="13" xfId="0" applyFont="1" applyBorder="1" applyAlignment="1"/>
    <xf numFmtId="0" fontId="28" fillId="0" borderId="47" xfId="82" applyFont="1" applyFill="1" applyBorder="1" applyAlignment="1">
      <alignment vertical="top" wrapText="1"/>
    </xf>
    <xf numFmtId="165" fontId="28" fillId="0" borderId="60" xfId="82" applyNumberFormat="1" applyFont="1" applyFill="1" applyBorder="1" applyAlignment="1">
      <alignment vertical="top" wrapText="1"/>
    </xf>
    <xf numFmtId="165" fontId="28" fillId="0" borderId="10" xfId="82" applyNumberFormat="1" applyFont="1" applyFill="1" applyBorder="1" applyAlignment="1">
      <alignment vertical="top" wrapText="1"/>
    </xf>
    <xf numFmtId="0" fontId="28" fillId="0" borderId="10" xfId="82" applyFont="1" applyFill="1" applyBorder="1" applyAlignment="1">
      <alignment vertical="top" wrapText="1"/>
    </xf>
    <xf numFmtId="0" fontId="85" fillId="0" borderId="41" xfId="0" applyFont="1" applyBorder="1" applyAlignment="1">
      <alignment horizontal="center" vertical="center"/>
    </xf>
    <xf numFmtId="0" fontId="85" fillId="0" borderId="10" xfId="0" applyFont="1" applyFill="1" applyBorder="1" applyAlignment="1">
      <alignment horizontal="center" vertical="center"/>
    </xf>
    <xf numFmtId="0" fontId="38" fillId="0" borderId="10" xfId="0" applyFont="1" applyFill="1" applyBorder="1" applyAlignment="1"/>
    <xf numFmtId="1" fontId="28" fillId="26" borderId="36" xfId="82" applyNumberFormat="1" applyFont="1" applyFill="1" applyBorder="1" applyAlignment="1">
      <alignment horizontal="center" vertical="center" wrapText="1"/>
    </xf>
    <xf numFmtId="165" fontId="28" fillId="0" borderId="28" xfId="82" applyNumberFormat="1" applyFont="1" applyFill="1" applyBorder="1" applyAlignment="1">
      <alignment vertical="center" wrapText="1"/>
    </xf>
    <xf numFmtId="165" fontId="28" fillId="0" borderId="32" xfId="82" applyNumberFormat="1" applyFont="1" applyFill="1" applyBorder="1" applyAlignment="1">
      <alignment vertical="center" wrapText="1"/>
    </xf>
    <xf numFmtId="0" fontId="38" fillId="0" borderId="47" xfId="0" applyFont="1" applyBorder="1" applyAlignment="1"/>
    <xf numFmtId="0" fontId="38" fillId="0" borderId="32" xfId="0" applyFont="1" applyBorder="1" applyAlignment="1"/>
    <xf numFmtId="165" fontId="33" fillId="24" borderId="12" xfId="82" applyNumberFormat="1" applyFont="1" applyFill="1" applyBorder="1" applyAlignment="1">
      <alignment horizontal="center" vertical="center" wrapText="1"/>
    </xf>
    <xf numFmtId="165" fontId="33" fillId="24" borderId="11" xfId="82" applyNumberFormat="1" applyFont="1" applyFill="1" applyBorder="1" applyAlignment="1">
      <alignment horizontal="center" vertical="center" wrapText="1"/>
    </xf>
    <xf numFmtId="0" fontId="41" fillId="0" borderId="30" xfId="82" applyFont="1" applyFill="1" applyBorder="1" applyAlignment="1">
      <alignment horizontal="center" vertical="center" wrapText="1"/>
    </xf>
    <xf numFmtId="0" fontId="41" fillId="0" borderId="37" xfId="82" applyFont="1" applyFill="1" applyBorder="1" applyAlignment="1">
      <alignment horizontal="center" vertical="center" wrapText="1"/>
    </xf>
    <xf numFmtId="0" fontId="28" fillId="0" borderId="37" xfId="82" applyFont="1" applyBorder="1" applyAlignment="1">
      <alignment horizontal="center" vertical="center" wrapText="1"/>
    </xf>
    <xf numFmtId="0" fontId="28" fillId="0" borderId="52" xfId="82" applyFont="1" applyBorder="1" applyAlignment="1">
      <alignment horizontal="center" vertical="center" wrapText="1"/>
    </xf>
    <xf numFmtId="0" fontId="28" fillId="0" borderId="76" xfId="82" applyFont="1" applyBorder="1" applyAlignment="1">
      <alignment horizontal="center" vertical="center" wrapText="1"/>
    </xf>
    <xf numFmtId="0" fontId="28" fillId="0" borderId="83" xfId="82" applyFont="1" applyBorder="1" applyAlignment="1">
      <alignment horizontal="center" vertical="center" wrapText="1"/>
    </xf>
    <xf numFmtId="0" fontId="28" fillId="0" borderId="78" xfId="82" applyFont="1" applyBorder="1" applyAlignment="1">
      <alignment horizontal="center" vertical="center" wrapText="1"/>
    </xf>
    <xf numFmtId="0" fontId="38" fillId="0" borderId="76" xfId="0" applyFont="1" applyBorder="1" applyAlignment="1"/>
    <xf numFmtId="0" fontId="38" fillId="0" borderId="83" xfId="0" applyFont="1" applyBorder="1" applyAlignment="1"/>
    <xf numFmtId="0" fontId="28" fillId="0" borderId="0" xfId="82" applyFont="1" applyAlignment="1">
      <alignment horizontal="center" vertical="center"/>
    </xf>
    <xf numFmtId="0" fontId="28" fillId="0" borderId="19" xfId="82" applyFont="1" applyBorder="1" applyAlignment="1">
      <alignment horizontal="center" vertical="center" wrapText="1"/>
    </xf>
    <xf numFmtId="0" fontId="28" fillId="0" borderId="10" xfId="82" applyFont="1" applyBorder="1" applyAlignment="1">
      <alignment horizontal="center" vertical="center" wrapText="1"/>
    </xf>
    <xf numFmtId="165" fontId="28" fillId="28" borderId="10" xfId="82" applyNumberFormat="1" applyFont="1" applyFill="1" applyBorder="1" applyAlignment="1">
      <alignment horizontal="center" vertical="center" wrapText="1"/>
    </xf>
    <xf numFmtId="0" fontId="28" fillId="28" borderId="28" xfId="82" applyFont="1" applyFill="1" applyBorder="1" applyAlignment="1">
      <alignment horizontal="center" vertical="center" wrapText="1"/>
    </xf>
    <xf numFmtId="165" fontId="28" fillId="0" borderId="60" xfId="82" applyNumberFormat="1" applyFont="1" applyBorder="1" applyAlignment="1">
      <alignment horizontal="center" vertical="center" wrapText="1"/>
    </xf>
    <xf numFmtId="165" fontId="28" fillId="0" borderId="32" xfId="82" applyNumberFormat="1" applyFont="1" applyBorder="1" applyAlignment="1">
      <alignment horizontal="center" vertical="center" wrapText="1"/>
    </xf>
    <xf numFmtId="0" fontId="41" fillId="30" borderId="11" xfId="82" applyFont="1" applyFill="1" applyBorder="1" applyAlignment="1">
      <alignment horizontal="center" vertical="center" wrapText="1"/>
    </xf>
    <xf numFmtId="0" fontId="41" fillId="30" borderId="18" xfId="82" applyFont="1" applyFill="1" applyBorder="1" applyAlignment="1">
      <alignment horizontal="center" vertical="center" wrapText="1"/>
    </xf>
    <xf numFmtId="1" fontId="41" fillId="30" borderId="18" xfId="82" applyNumberFormat="1" applyFont="1" applyFill="1" applyBorder="1" applyAlignment="1">
      <alignment horizontal="center" vertical="center" wrapText="1"/>
    </xf>
    <xf numFmtId="1" fontId="41" fillId="30" borderId="16" xfId="82" applyNumberFormat="1" applyFont="1" applyFill="1" applyBorder="1" applyAlignment="1">
      <alignment horizontal="center" vertical="center" wrapText="1"/>
    </xf>
    <xf numFmtId="1" fontId="41" fillId="30" borderId="11" xfId="82" applyNumberFormat="1" applyFont="1" applyFill="1" applyBorder="1" applyAlignment="1">
      <alignment horizontal="center" vertical="center" wrapText="1"/>
    </xf>
    <xf numFmtId="1" fontId="41" fillId="30" borderId="12" xfId="82" applyNumberFormat="1" applyFont="1" applyFill="1" applyBorder="1" applyAlignment="1">
      <alignment horizontal="center" vertical="center" wrapText="1"/>
    </xf>
    <xf numFmtId="1" fontId="41" fillId="30" borderId="17" xfId="82" applyNumberFormat="1" applyFont="1" applyFill="1" applyBorder="1" applyAlignment="1">
      <alignment horizontal="center" vertical="center" wrapText="1"/>
    </xf>
    <xf numFmtId="165" fontId="39" fillId="0" borderId="49" xfId="82" applyNumberFormat="1" applyFont="1" applyFill="1" applyBorder="1" applyAlignment="1">
      <alignment vertical="center" wrapText="1"/>
    </xf>
    <xf numFmtId="165" fontId="39" fillId="0" borderId="50" xfId="82" applyNumberFormat="1" applyFont="1" applyFill="1" applyBorder="1" applyAlignment="1">
      <alignment vertical="center" wrapText="1"/>
    </xf>
    <xf numFmtId="0" fontId="31" fillId="0" borderId="49" xfId="82" applyFont="1" applyFill="1" applyBorder="1"/>
    <xf numFmtId="1" fontId="32" fillId="26" borderId="29" xfId="82" applyNumberFormat="1" applyFont="1" applyFill="1" applyBorder="1" applyAlignment="1">
      <alignment horizontal="center" vertical="center" wrapText="1"/>
    </xf>
    <xf numFmtId="165" fontId="41" fillId="27" borderId="12" xfId="82" applyNumberFormat="1" applyFont="1" applyFill="1" applyBorder="1" applyAlignment="1">
      <alignment vertical="center" wrapText="1"/>
    </xf>
    <xf numFmtId="165" fontId="28" fillId="27" borderId="11" xfId="82" applyNumberFormat="1" applyFont="1" applyFill="1" applyBorder="1" applyAlignment="1">
      <alignment vertical="center" wrapText="1"/>
    </xf>
    <xf numFmtId="1" fontId="28" fillId="26" borderId="75" xfId="82" applyNumberFormat="1" applyFont="1" applyFill="1" applyBorder="1" applyAlignment="1">
      <alignment horizontal="center" vertical="center" wrapText="1"/>
    </xf>
    <xf numFmtId="0" fontId="32" fillId="0" borderId="21" xfId="82" applyFont="1" applyFill="1" applyBorder="1" applyAlignment="1">
      <alignment horizontal="center" vertical="center" wrapText="1"/>
    </xf>
    <xf numFmtId="0" fontId="32" fillId="0" borderId="21" xfId="82" applyFont="1" applyFill="1" applyBorder="1" applyAlignment="1">
      <alignment wrapText="1"/>
    </xf>
    <xf numFmtId="165" fontId="39" fillId="0" borderId="71" xfId="82" applyNumberFormat="1" applyFont="1" applyFill="1" applyBorder="1" applyAlignment="1">
      <alignment vertical="center" wrapText="1"/>
    </xf>
    <xf numFmtId="165" fontId="39" fillId="0" borderId="67" xfId="82" applyNumberFormat="1" applyFont="1" applyFill="1" applyBorder="1" applyAlignment="1">
      <alignment vertical="center" wrapText="1"/>
    </xf>
    <xf numFmtId="0" fontId="31" fillId="0" borderId="29" xfId="82" applyFont="1" applyFill="1" applyBorder="1"/>
    <xf numFmtId="165" fontId="41" fillId="27" borderId="11" xfId="82" applyNumberFormat="1" applyFont="1" applyFill="1" applyBorder="1" applyAlignment="1">
      <alignment vertical="center" wrapText="1"/>
    </xf>
    <xf numFmtId="165" fontId="41" fillId="27" borderId="17" xfId="82" applyNumberFormat="1" applyFont="1" applyFill="1" applyBorder="1" applyAlignment="1">
      <alignment vertical="center" wrapText="1"/>
    </xf>
    <xf numFmtId="165" fontId="28" fillId="27" borderId="16" xfId="82" applyNumberFormat="1" applyFont="1" applyFill="1" applyBorder="1" applyAlignment="1">
      <alignment vertical="center" wrapText="1"/>
    </xf>
    <xf numFmtId="165" fontId="28" fillId="27" borderId="18" xfId="82" applyNumberFormat="1" applyFont="1" applyFill="1" applyBorder="1" applyAlignment="1">
      <alignment vertical="center" wrapText="1"/>
    </xf>
    <xf numFmtId="0" fontId="39" fillId="25" borderId="13" xfId="82" applyFont="1" applyFill="1" applyBorder="1" applyAlignment="1">
      <alignment vertical="top" wrapText="1"/>
    </xf>
    <xf numFmtId="0" fontId="39" fillId="0" borderId="28" xfId="82" applyFont="1" applyFill="1" applyBorder="1" applyAlignment="1">
      <alignment horizontal="center" vertical="center" wrapText="1"/>
    </xf>
    <xf numFmtId="165" fontId="48" fillId="26" borderId="19" xfId="82" applyNumberFormat="1" applyFont="1" applyFill="1" applyBorder="1" applyAlignment="1">
      <alignment horizontal="center" vertical="center" wrapText="1"/>
    </xf>
    <xf numFmtId="1" fontId="48" fillId="26" borderId="47" xfId="82" applyNumberFormat="1" applyFont="1" applyFill="1" applyBorder="1" applyAlignment="1">
      <alignment horizontal="center" vertical="center" wrapText="1"/>
    </xf>
    <xf numFmtId="165" fontId="39" fillId="0" borderId="10" xfId="82" applyNumberFormat="1" applyFont="1" applyFill="1" applyBorder="1" applyAlignment="1">
      <alignment vertical="center" wrapText="1"/>
    </xf>
    <xf numFmtId="165" fontId="39" fillId="0" borderId="28" xfId="82" applyNumberFormat="1" applyFont="1" applyFill="1" applyBorder="1" applyAlignment="1">
      <alignment vertical="center" wrapText="1"/>
    </xf>
    <xf numFmtId="165" fontId="39" fillId="0" borderId="58" xfId="82" applyNumberFormat="1" applyFont="1" applyFill="1" applyBorder="1" applyAlignment="1">
      <alignment vertical="center" wrapText="1"/>
    </xf>
    <xf numFmtId="0" fontId="33" fillId="0" borderId="49" xfId="82" applyFont="1" applyBorder="1"/>
    <xf numFmtId="0" fontId="33" fillId="0" borderId="32" xfId="82" applyFont="1" applyBorder="1"/>
    <xf numFmtId="165" fontId="39" fillId="25" borderId="14" xfId="82" applyNumberFormat="1" applyFont="1" applyFill="1" applyBorder="1" applyAlignment="1">
      <alignment horizontal="center" vertical="center" wrapText="1"/>
    </xf>
    <xf numFmtId="165" fontId="39" fillId="0" borderId="60" xfId="82" applyNumberFormat="1" applyFont="1" applyFill="1" applyBorder="1" applyAlignment="1">
      <alignment vertical="center" wrapText="1"/>
    </xf>
    <xf numFmtId="0" fontId="33" fillId="0" borderId="60" xfId="82" applyFont="1" applyBorder="1"/>
    <xf numFmtId="0" fontId="39" fillId="0" borderId="31" xfId="82" applyFont="1" applyFill="1" applyBorder="1" applyAlignment="1">
      <alignment horizontal="center" vertical="center" wrapText="1"/>
    </xf>
    <xf numFmtId="0" fontId="31" fillId="0" borderId="60" xfId="82" applyFont="1" applyFill="1" applyBorder="1"/>
    <xf numFmtId="0" fontId="31" fillId="0" borderId="32" xfId="82" applyFont="1" applyFill="1" applyBorder="1"/>
    <xf numFmtId="165" fontId="39" fillId="0" borderId="10" xfId="82" applyNumberFormat="1" applyFont="1" applyFill="1" applyBorder="1" applyAlignment="1">
      <alignment horizontal="center" vertical="center" wrapText="1"/>
    </xf>
    <xf numFmtId="165" fontId="39" fillId="0" borderId="28" xfId="82" applyNumberFormat="1" applyFont="1" applyFill="1" applyBorder="1" applyAlignment="1">
      <alignment horizontal="center" vertical="center" wrapText="1"/>
    </xf>
    <xf numFmtId="165" fontId="39" fillId="0" borderId="60" xfId="82" applyNumberFormat="1" applyFont="1" applyFill="1" applyBorder="1" applyAlignment="1">
      <alignment horizontal="center" vertical="center" wrapText="1"/>
    </xf>
    <xf numFmtId="165" fontId="39" fillId="0" borderId="32" xfId="82" applyNumberFormat="1" applyFont="1" applyFill="1" applyBorder="1" applyAlignment="1">
      <alignment horizontal="center" vertical="center" wrapText="1"/>
    </xf>
    <xf numFmtId="165" fontId="39" fillId="0" borderId="14" xfId="82" applyNumberFormat="1" applyFont="1" applyFill="1" applyBorder="1" applyAlignment="1">
      <alignment horizontal="center" vertical="center" wrapText="1"/>
    </xf>
    <xf numFmtId="0" fontId="31" fillId="25" borderId="60" xfId="82" applyFont="1" applyFill="1" applyBorder="1"/>
    <xf numFmtId="0" fontId="31" fillId="25" borderId="32" xfId="82" applyFont="1" applyFill="1" applyBorder="1"/>
    <xf numFmtId="0" fontId="31" fillId="25" borderId="0" xfId="82" applyFont="1" applyFill="1"/>
    <xf numFmtId="165" fontId="39" fillId="0" borderId="58" xfId="82" applyNumberFormat="1" applyFont="1" applyFill="1" applyBorder="1" applyAlignment="1">
      <alignment horizontal="center" vertical="center" wrapText="1"/>
    </xf>
    <xf numFmtId="1" fontId="48" fillId="26" borderId="19" xfId="82" applyNumberFormat="1" applyFont="1" applyFill="1" applyBorder="1" applyAlignment="1">
      <alignment horizontal="center" vertical="center" wrapText="1"/>
    </xf>
    <xf numFmtId="0" fontId="33" fillId="30" borderId="21" xfId="82" applyFont="1" applyFill="1" applyBorder="1"/>
    <xf numFmtId="0" fontId="33" fillId="30" borderId="29" xfId="82" applyFont="1" applyFill="1" applyBorder="1"/>
    <xf numFmtId="165" fontId="29" fillId="28" borderId="49" xfId="82" applyNumberFormat="1" applyFont="1" applyFill="1" applyBorder="1" applyAlignment="1"/>
    <xf numFmtId="165" fontId="29" fillId="28" borderId="50" xfId="82" applyNumberFormat="1" applyFont="1" applyFill="1" applyBorder="1" applyAlignment="1"/>
    <xf numFmtId="165" fontId="29" fillId="28" borderId="72" xfId="82" applyNumberFormat="1" applyFont="1" applyFill="1" applyBorder="1" applyAlignment="1"/>
    <xf numFmtId="165" fontId="29" fillId="28" borderId="22" xfId="82" applyNumberFormat="1" applyFont="1" applyFill="1" applyBorder="1" applyAlignment="1"/>
    <xf numFmtId="0" fontId="33" fillId="28" borderId="21" xfId="82" applyFont="1" applyFill="1" applyBorder="1"/>
    <xf numFmtId="1" fontId="29" fillId="0" borderId="32" xfId="82" applyNumberFormat="1" applyFont="1" applyFill="1" applyBorder="1" applyAlignment="1">
      <alignment horizontal="center"/>
    </xf>
    <xf numFmtId="1" fontId="29" fillId="0" borderId="47" xfId="82" applyNumberFormat="1" applyFont="1" applyFill="1" applyBorder="1" applyAlignment="1"/>
    <xf numFmtId="1" fontId="29" fillId="0" borderId="32" xfId="82" applyNumberFormat="1" applyFont="1" applyFill="1" applyBorder="1" applyAlignment="1"/>
    <xf numFmtId="1" fontId="29" fillId="0" borderId="10" xfId="82" applyNumberFormat="1" applyFont="1" applyFill="1" applyBorder="1" applyAlignment="1"/>
    <xf numFmtId="1" fontId="33" fillId="0" borderId="10" xfId="82" applyNumberFormat="1" applyFont="1" applyFill="1" applyBorder="1"/>
    <xf numFmtId="1" fontId="29" fillId="0" borderId="41" xfId="82" applyNumberFormat="1" applyFont="1" applyFill="1" applyBorder="1" applyAlignment="1">
      <alignment horizontal="center"/>
    </xf>
    <xf numFmtId="1" fontId="29" fillId="0" borderId="48" xfId="82" applyNumberFormat="1" applyFont="1" applyFill="1" applyBorder="1" applyAlignment="1"/>
    <xf numFmtId="1" fontId="29" fillId="0" borderId="41" xfId="82" applyNumberFormat="1" applyFont="1" applyFill="1" applyBorder="1" applyAlignment="1"/>
    <xf numFmtId="1" fontId="29" fillId="0" borderId="40" xfId="82" applyNumberFormat="1" applyFont="1" applyFill="1" applyBorder="1" applyAlignment="1"/>
    <xf numFmtId="1" fontId="31" fillId="0" borderId="40" xfId="82" applyNumberFormat="1" applyFont="1" applyBorder="1"/>
    <xf numFmtId="0" fontId="28" fillId="0" borderId="0" xfId="82" applyFont="1" applyFill="1" applyBorder="1" applyAlignment="1">
      <alignment vertical="top" wrapText="1"/>
    </xf>
    <xf numFmtId="0" fontId="46" fillId="0" borderId="61" xfId="81" applyFont="1" applyBorder="1" applyAlignment="1">
      <alignment horizontal="center" vertical="center" wrapText="1"/>
    </xf>
    <xf numFmtId="0" fontId="27" fillId="0" borderId="59" xfId="81" applyFont="1" applyBorder="1" applyAlignment="1">
      <alignment horizontal="center" vertical="center"/>
    </xf>
    <xf numFmtId="0" fontId="27" fillId="0" borderId="43" xfId="81" applyFont="1" applyBorder="1" applyAlignment="1">
      <alignment horizontal="center" vertical="center"/>
    </xf>
    <xf numFmtId="0" fontId="27" fillId="0" borderId="46" xfId="81" applyFont="1" applyBorder="1" applyAlignment="1">
      <alignment horizontal="center" vertical="center"/>
    </xf>
    <xf numFmtId="0" fontId="27" fillId="0" borderId="65" xfId="81" applyFont="1" applyBorder="1" applyAlignment="1">
      <alignment horizontal="center" vertical="center"/>
    </xf>
    <xf numFmtId="0" fontId="27" fillId="0" borderId="26" xfId="81" applyFont="1" applyBorder="1" applyAlignment="1">
      <alignment horizontal="center" vertical="center"/>
    </xf>
    <xf numFmtId="0" fontId="46" fillId="0" borderId="45" xfId="81" applyFont="1" applyBorder="1" applyAlignment="1">
      <alignment horizontal="center" vertical="center"/>
    </xf>
    <xf numFmtId="0" fontId="46" fillId="0" borderId="0" xfId="81" applyFont="1" applyBorder="1" applyAlignment="1">
      <alignment horizontal="center" vertical="center"/>
    </xf>
    <xf numFmtId="0" fontId="46" fillId="0" borderId="78" xfId="81" applyFont="1" applyBorder="1" applyAlignment="1">
      <alignment horizontal="center" vertical="center"/>
    </xf>
    <xf numFmtId="0" fontId="46" fillId="0" borderId="46" xfId="81" applyFont="1" applyBorder="1" applyAlignment="1">
      <alignment horizontal="center" vertical="center"/>
    </xf>
    <xf numFmtId="0" fontId="46" fillId="0" borderId="65" xfId="81" applyFont="1" applyBorder="1" applyAlignment="1">
      <alignment horizontal="center" vertical="center"/>
    </xf>
    <xf numFmtId="0" fontId="46" fillId="0" borderId="26" xfId="81" applyFont="1" applyBorder="1" applyAlignment="1">
      <alignment horizontal="center" vertical="center"/>
    </xf>
    <xf numFmtId="0" fontId="27" fillId="28" borderId="74" xfId="81" applyFont="1" applyFill="1" applyBorder="1" applyAlignment="1">
      <alignment horizontal="center" vertical="center"/>
    </xf>
    <xf numFmtId="0" fontId="27" fillId="28" borderId="82" xfId="81" applyFont="1" applyFill="1" applyBorder="1" applyAlignment="1">
      <alignment horizontal="center" vertical="center"/>
    </xf>
    <xf numFmtId="0" fontId="27" fillId="28" borderId="64" xfId="81" applyFont="1" applyFill="1" applyBorder="1" applyAlignment="1">
      <alignment horizontal="center" vertical="center"/>
    </xf>
    <xf numFmtId="0" fontId="27" fillId="28" borderId="69" xfId="81" applyFont="1" applyFill="1" applyBorder="1" applyAlignment="1">
      <alignment horizontal="center" vertical="center"/>
    </xf>
    <xf numFmtId="0" fontId="37" fillId="0" borderId="48" xfId="81" applyFont="1" applyBorder="1" applyAlignment="1">
      <alignment horizontal="center"/>
    </xf>
    <xf numFmtId="0" fontId="37" fillId="0" borderId="57" xfId="81" applyFont="1" applyBorder="1" applyAlignment="1">
      <alignment horizontal="center"/>
    </xf>
    <xf numFmtId="0" fontId="27" fillId="28" borderId="47" xfId="81" applyFont="1" applyFill="1" applyBorder="1" applyAlignment="1">
      <alignment horizontal="center"/>
    </xf>
    <xf numFmtId="0" fontId="27" fillId="28" borderId="58" xfId="81" applyFont="1" applyFill="1" applyBorder="1" applyAlignment="1">
      <alignment horizontal="center"/>
    </xf>
    <xf numFmtId="0" fontId="27" fillId="28" borderId="13" xfId="81" applyFont="1" applyFill="1" applyBorder="1" applyAlignment="1">
      <alignment horizontal="center"/>
    </xf>
    <xf numFmtId="0" fontId="12" fillId="26" borderId="48" xfId="81" applyFill="1" applyBorder="1" applyAlignment="1">
      <alignment horizontal="center"/>
    </xf>
    <xf numFmtId="0" fontId="12" fillId="26" borderId="55" xfId="81" applyFill="1" applyBorder="1" applyAlignment="1">
      <alignment horizontal="center"/>
    </xf>
    <xf numFmtId="0" fontId="12" fillId="26" borderId="57" xfId="81" applyFill="1" applyBorder="1" applyAlignment="1">
      <alignment horizontal="center"/>
    </xf>
    <xf numFmtId="0" fontId="27" fillId="26" borderId="47" xfId="81" applyFont="1" applyFill="1" applyBorder="1" applyAlignment="1">
      <alignment horizontal="center"/>
    </xf>
    <xf numFmtId="0" fontId="27" fillId="26" borderId="13" xfId="81" applyFont="1" applyFill="1" applyBorder="1" applyAlignment="1">
      <alignment horizontal="center"/>
    </xf>
    <xf numFmtId="0" fontId="27" fillId="0" borderId="48" xfId="81" applyFont="1" applyBorder="1" applyAlignment="1">
      <alignment horizontal="center"/>
    </xf>
    <xf numFmtId="0" fontId="27" fillId="0" borderId="57" xfId="81" applyFont="1" applyBorder="1" applyAlignment="1">
      <alignment horizontal="center"/>
    </xf>
    <xf numFmtId="0" fontId="37" fillId="0" borderId="47" xfId="81" applyFont="1" applyFill="1" applyBorder="1" applyAlignment="1">
      <alignment horizontal="center"/>
    </xf>
    <xf numFmtId="0" fontId="37" fillId="0" borderId="13" xfId="81" applyFont="1" applyFill="1" applyBorder="1" applyAlignment="1">
      <alignment horizontal="center"/>
    </xf>
    <xf numFmtId="0" fontId="27" fillId="26" borderId="58" xfId="81" applyFont="1" applyFill="1" applyBorder="1" applyAlignment="1">
      <alignment horizontal="center"/>
    </xf>
    <xf numFmtId="0" fontId="46" fillId="26" borderId="47" xfId="81" applyFont="1" applyFill="1" applyBorder="1" applyAlignment="1">
      <alignment horizontal="center" wrapText="1"/>
    </xf>
    <xf numFmtId="0" fontId="46" fillId="26" borderId="58" xfId="81" applyFont="1" applyFill="1" applyBorder="1" applyAlignment="1">
      <alignment horizontal="center" wrapText="1"/>
    </xf>
    <xf numFmtId="0" fontId="46" fillId="26" borderId="13" xfId="81" applyFont="1" applyFill="1" applyBorder="1" applyAlignment="1">
      <alignment horizontal="center" wrapText="1"/>
    </xf>
    <xf numFmtId="0" fontId="27" fillId="0" borderId="47" xfId="81" applyFont="1" applyBorder="1" applyAlignment="1">
      <alignment horizontal="center"/>
    </xf>
    <xf numFmtId="0" fontId="27" fillId="0" borderId="13" xfId="81" applyFont="1" applyBorder="1" applyAlignment="1">
      <alignment horizontal="center"/>
    </xf>
    <xf numFmtId="0" fontId="27" fillId="0" borderId="61" xfId="81" applyFont="1" applyBorder="1" applyAlignment="1">
      <alignment horizontal="center" vertical="center" wrapText="1"/>
    </xf>
    <xf numFmtId="0" fontId="27" fillId="0" borderId="59" xfId="81" applyFont="1" applyBorder="1" applyAlignment="1">
      <alignment horizontal="center" vertical="center" wrapText="1"/>
    </xf>
    <xf numFmtId="0" fontId="27" fillId="0" borderId="43" xfId="81" applyFont="1" applyBorder="1" applyAlignment="1">
      <alignment horizontal="center" vertical="center" wrapText="1"/>
    </xf>
    <xf numFmtId="0" fontId="27" fillId="0" borderId="46" xfId="81" applyFont="1" applyBorder="1" applyAlignment="1">
      <alignment horizontal="center" vertical="center" wrapText="1"/>
    </xf>
    <xf numFmtId="0" fontId="27" fillId="0" borderId="65" xfId="81" applyFont="1" applyBorder="1" applyAlignment="1">
      <alignment horizontal="center" vertical="center" wrapText="1"/>
    </xf>
    <xf numFmtId="0" fontId="27" fillId="0" borderId="26" xfId="81" applyFont="1" applyBorder="1" applyAlignment="1">
      <alignment horizontal="center" vertical="center" wrapText="1"/>
    </xf>
    <xf numFmtId="0" fontId="37" fillId="0" borderId="81" xfId="81" applyFont="1" applyBorder="1" applyAlignment="1">
      <alignment horizontal="center" vertical="center" textRotation="90"/>
    </xf>
    <xf numFmtId="0" fontId="37" fillId="0" borderId="43" xfId="81" applyFont="1" applyBorder="1" applyAlignment="1">
      <alignment horizontal="center" vertical="center" textRotation="90"/>
    </xf>
    <xf numFmtId="0" fontId="37" fillId="0" borderId="52" xfId="81" applyFont="1" applyBorder="1" applyAlignment="1">
      <alignment horizontal="center" vertical="center" textRotation="90"/>
    </xf>
    <xf numFmtId="0" fontId="37" fillId="0" borderId="78" xfId="81" applyFont="1" applyBorder="1" applyAlignment="1">
      <alignment horizontal="center" vertical="center" textRotation="90"/>
    </xf>
    <xf numFmtId="0" fontId="37" fillId="0" borderId="62" xfId="81" applyFont="1" applyBorder="1" applyAlignment="1">
      <alignment horizontal="center" vertical="center" textRotation="90"/>
    </xf>
    <xf numFmtId="0" fontId="37" fillId="0" borderId="63" xfId="81" applyFont="1" applyBorder="1" applyAlignment="1">
      <alignment horizontal="center" vertical="center" textRotation="90"/>
    </xf>
    <xf numFmtId="0" fontId="37" fillId="0" borderId="61" xfId="81" applyFont="1" applyBorder="1" applyAlignment="1">
      <alignment horizontal="center" vertical="center" wrapText="1"/>
    </xf>
    <xf numFmtId="0" fontId="37" fillId="0" borderId="59" xfId="81" applyFont="1" applyBorder="1" applyAlignment="1">
      <alignment horizontal="center" vertical="center" wrapText="1"/>
    </xf>
    <xf numFmtId="0" fontId="37" fillId="0" borderId="43" xfId="81" applyFont="1" applyBorder="1" applyAlignment="1">
      <alignment horizontal="center" vertical="center" wrapText="1"/>
    </xf>
    <xf numFmtId="0" fontId="37" fillId="0" borderId="45" xfId="81" applyFont="1" applyBorder="1" applyAlignment="1">
      <alignment horizontal="center" vertical="center" wrapText="1"/>
    </xf>
    <xf numFmtId="0" fontId="37" fillId="0" borderId="0" xfId="81" applyFont="1" applyBorder="1" applyAlignment="1">
      <alignment horizontal="center" vertical="center" wrapText="1"/>
    </xf>
    <xf numFmtId="0" fontId="37" fillId="0" borderId="78" xfId="81" applyFont="1" applyBorder="1" applyAlignment="1">
      <alignment horizontal="center" vertical="center" wrapText="1"/>
    </xf>
    <xf numFmtId="0" fontId="37" fillId="0" borderId="54" xfId="81" applyFont="1" applyBorder="1" applyAlignment="1">
      <alignment horizontal="center" vertical="center" wrapText="1"/>
    </xf>
    <xf numFmtId="0" fontId="37" fillId="0" borderId="34" xfId="81" applyFont="1" applyBorder="1" applyAlignment="1">
      <alignment horizontal="center" vertical="center" wrapText="1"/>
    </xf>
    <xf numFmtId="0" fontId="37" fillId="0" borderId="25" xfId="81" applyFont="1" applyBorder="1" applyAlignment="1">
      <alignment horizontal="center" vertical="center" wrapText="1"/>
    </xf>
    <xf numFmtId="0" fontId="80" fillId="0" borderId="22" xfId="81" applyFont="1" applyBorder="1" applyAlignment="1">
      <alignment horizontal="center" vertical="center" textRotation="90" wrapText="1"/>
    </xf>
    <xf numFmtId="0" fontId="80" fillId="0" borderId="50" xfId="81" applyFont="1" applyBorder="1" applyAlignment="1">
      <alignment horizontal="center" vertical="center" textRotation="90" wrapText="1"/>
    </xf>
    <xf numFmtId="0" fontId="80" fillId="0" borderId="10" xfId="81" applyFont="1" applyBorder="1" applyAlignment="1">
      <alignment horizontal="center" vertical="center" textRotation="90" wrapText="1"/>
    </xf>
    <xf numFmtId="0" fontId="80" fillId="0" borderId="32" xfId="81" applyFont="1" applyBorder="1" applyAlignment="1">
      <alignment horizontal="center" vertical="center" textRotation="90" wrapText="1"/>
    </xf>
    <xf numFmtId="0" fontId="80" fillId="0" borderId="38" xfId="81" applyFont="1" applyBorder="1" applyAlignment="1">
      <alignment horizontal="center" vertical="center" textRotation="90" wrapText="1"/>
    </xf>
    <xf numFmtId="0" fontId="80" fillId="0" borderId="70" xfId="81" applyFont="1" applyBorder="1" applyAlignment="1">
      <alignment horizontal="center" vertical="center" textRotation="90" wrapText="1"/>
    </xf>
    <xf numFmtId="0" fontId="27" fillId="0" borderId="81" xfId="81" applyFont="1" applyBorder="1" applyAlignment="1">
      <alignment horizontal="center" vertical="center"/>
    </xf>
    <xf numFmtId="0" fontId="27" fillId="0" borderId="64" xfId="81" applyFont="1" applyBorder="1" applyAlignment="1">
      <alignment horizontal="center" vertical="center"/>
    </xf>
    <xf numFmtId="0" fontId="27" fillId="26" borderId="81" xfId="81" applyFont="1" applyFill="1" applyBorder="1" applyAlignment="1">
      <alignment horizontal="center" vertical="center"/>
    </xf>
    <xf numFmtId="0" fontId="27" fillId="26" borderId="62" xfId="81" applyFont="1" applyFill="1" applyBorder="1" applyAlignment="1">
      <alignment horizontal="center" vertical="center"/>
    </xf>
    <xf numFmtId="0" fontId="27" fillId="26" borderId="64" xfId="81" applyFont="1" applyFill="1" applyBorder="1" applyAlignment="1">
      <alignment horizontal="center" vertical="center"/>
    </xf>
    <xf numFmtId="0" fontId="27" fillId="26" borderId="69" xfId="81" applyFont="1" applyFill="1" applyBorder="1" applyAlignment="1">
      <alignment horizontal="center" vertical="center"/>
    </xf>
    <xf numFmtId="0" fontId="46" fillId="0" borderId="79" xfId="81" applyFont="1" applyBorder="1" applyAlignment="1">
      <alignment horizontal="center" vertical="center" wrapText="1"/>
    </xf>
    <xf numFmtId="0" fontId="46" fillId="0" borderId="66" xfId="81" applyFont="1" applyBorder="1" applyAlignment="1">
      <alignment horizontal="center" vertical="center" wrapText="1"/>
    </xf>
    <xf numFmtId="0" fontId="46" fillId="0" borderId="80" xfId="81" applyFont="1" applyBorder="1" applyAlignment="1">
      <alignment horizontal="center" vertical="center" wrapText="1"/>
    </xf>
    <xf numFmtId="0" fontId="46" fillId="0" borderId="54" xfId="81" applyFont="1" applyBorder="1" applyAlignment="1">
      <alignment horizontal="center" vertical="center" wrapText="1"/>
    </xf>
    <xf numFmtId="0" fontId="46" fillId="0" borderId="34" xfId="81" applyFont="1" applyBorder="1" applyAlignment="1">
      <alignment horizontal="center" vertical="center" wrapText="1"/>
    </xf>
    <xf numFmtId="0" fontId="46" fillId="0" borderId="25" xfId="81" applyFont="1" applyBorder="1" applyAlignment="1">
      <alignment horizontal="center" vertical="center" wrapText="1"/>
    </xf>
    <xf numFmtId="0" fontId="27" fillId="28" borderId="81" xfId="81" applyFont="1" applyFill="1" applyBorder="1" applyAlignment="1">
      <alignment horizontal="center" vertical="center"/>
    </xf>
    <xf numFmtId="0" fontId="27" fillId="28" borderId="62" xfId="81" applyFont="1" applyFill="1" applyBorder="1" applyAlignment="1">
      <alignment horizontal="center" vertical="center"/>
    </xf>
    <xf numFmtId="0" fontId="27" fillId="28" borderId="31" xfId="81" applyFont="1" applyFill="1" applyBorder="1" applyAlignment="1">
      <alignment horizontal="center" vertical="center"/>
    </xf>
    <xf numFmtId="0" fontId="27" fillId="28" borderId="36" xfId="81" applyFont="1" applyFill="1" applyBorder="1" applyAlignment="1">
      <alignment horizontal="center" vertical="center"/>
    </xf>
    <xf numFmtId="0" fontId="37" fillId="0" borderId="60" xfId="81" applyFont="1" applyFill="1" applyBorder="1" applyAlignment="1">
      <alignment horizontal="center"/>
    </xf>
    <xf numFmtId="0" fontId="37" fillId="0" borderId="32" xfId="81" applyFont="1" applyFill="1" applyBorder="1" applyAlignment="1">
      <alignment horizontal="center"/>
    </xf>
    <xf numFmtId="0" fontId="27" fillId="28" borderId="72" xfId="81" applyFont="1" applyFill="1" applyBorder="1" applyAlignment="1">
      <alignment horizontal="center"/>
    </xf>
    <xf numFmtId="0" fontId="27" fillId="28" borderId="33" xfId="81" applyFont="1" applyFill="1" applyBorder="1" applyAlignment="1">
      <alignment horizontal="center"/>
    </xf>
    <xf numFmtId="0" fontId="27" fillId="28" borderId="68" xfId="81" applyFont="1" applyFill="1" applyBorder="1" applyAlignment="1">
      <alignment horizontal="center"/>
    </xf>
    <xf numFmtId="0" fontId="27" fillId="26" borderId="60" xfId="81" applyFont="1" applyFill="1" applyBorder="1" applyAlignment="1">
      <alignment horizontal="center"/>
    </xf>
    <xf numFmtId="0" fontId="27" fillId="26" borderId="10" xfId="81" applyFont="1" applyFill="1" applyBorder="1" applyAlignment="1">
      <alignment horizontal="center"/>
    </xf>
    <xf numFmtId="0" fontId="27" fillId="26" borderId="32" xfId="81" applyFont="1" applyFill="1" applyBorder="1" applyAlignment="1">
      <alignment horizontal="center"/>
    </xf>
    <xf numFmtId="0" fontId="37" fillId="0" borderId="49" xfId="81" applyFont="1" applyBorder="1" applyAlignment="1">
      <alignment horizontal="center"/>
    </xf>
    <xf numFmtId="0" fontId="37" fillId="0" borderId="50" xfId="81" applyFont="1" applyBorder="1" applyAlignment="1">
      <alignment horizontal="center"/>
    </xf>
    <xf numFmtId="0" fontId="27" fillId="26" borderId="49" xfId="81" applyFont="1" applyFill="1" applyBorder="1" applyAlignment="1">
      <alignment horizontal="center"/>
    </xf>
    <xf numFmtId="0" fontId="27" fillId="26" borderId="22" xfId="81" applyFont="1" applyFill="1" applyBorder="1" applyAlignment="1">
      <alignment horizontal="center"/>
    </xf>
    <xf numFmtId="0" fontId="27" fillId="26" borderId="50" xfId="81" applyFont="1" applyFill="1" applyBorder="1" applyAlignment="1">
      <alignment horizontal="center"/>
    </xf>
    <xf numFmtId="0" fontId="27" fillId="26" borderId="72" xfId="81" applyFont="1" applyFill="1" applyBorder="1" applyAlignment="1">
      <alignment horizontal="center"/>
    </xf>
    <xf numFmtId="0" fontId="27" fillId="26" borderId="33" xfId="81" applyFont="1" applyFill="1" applyBorder="1" applyAlignment="1">
      <alignment horizontal="center"/>
    </xf>
    <xf numFmtId="0" fontId="27" fillId="26" borderId="68" xfId="81" applyFont="1" applyFill="1" applyBorder="1" applyAlignment="1">
      <alignment horizontal="center"/>
    </xf>
    <xf numFmtId="0" fontId="27" fillId="0" borderId="72" xfId="81" applyFont="1" applyBorder="1" applyAlignment="1">
      <alignment horizontal="center"/>
    </xf>
    <xf numFmtId="0" fontId="27" fillId="0" borderId="68" xfId="81" applyFont="1" applyBorder="1" applyAlignment="1">
      <alignment horizontal="center"/>
    </xf>
    <xf numFmtId="0" fontId="37" fillId="0" borderId="61" xfId="81" applyFont="1" applyBorder="1" applyAlignment="1">
      <alignment horizontal="center" vertical="center" textRotation="90" wrapText="1"/>
    </xf>
    <xf numFmtId="0" fontId="0" fillId="0" borderId="62" xfId="0" applyBorder="1"/>
    <xf numFmtId="0" fontId="0" fillId="0" borderId="45" xfId="0" applyBorder="1"/>
    <xf numFmtId="0" fontId="0" fillId="0" borderId="63" xfId="0" applyBorder="1"/>
    <xf numFmtId="0" fontId="37" fillId="0" borderId="59" xfId="81" applyFont="1" applyBorder="1" applyAlignment="1">
      <alignment horizontal="center" vertical="center" textRotation="90" wrapText="1"/>
    </xf>
    <xf numFmtId="0" fontId="37" fillId="0" borderId="45" xfId="81" applyFont="1" applyBorder="1" applyAlignment="1">
      <alignment horizontal="center" vertical="center" textRotation="90" wrapText="1"/>
    </xf>
    <xf numFmtId="0" fontId="37" fillId="0" borderId="0" xfId="81" applyFont="1" applyBorder="1" applyAlignment="1">
      <alignment horizontal="center" vertical="center" textRotation="90" wrapText="1"/>
    </xf>
    <xf numFmtId="0" fontId="37" fillId="0" borderId="62" xfId="81" applyFont="1" applyBorder="1" applyAlignment="1">
      <alignment horizontal="center" vertical="center" textRotation="90" wrapText="1"/>
    </xf>
    <xf numFmtId="0" fontId="37" fillId="0" borderId="63" xfId="81" applyFont="1" applyBorder="1" applyAlignment="1">
      <alignment horizontal="center" vertical="center" textRotation="90" wrapText="1"/>
    </xf>
    <xf numFmtId="0" fontId="37" fillId="0" borderId="46" xfId="81" applyFont="1" applyBorder="1" applyAlignment="1">
      <alignment horizontal="center" vertical="center" textRotation="90" wrapText="1"/>
    </xf>
    <xf numFmtId="0" fontId="37" fillId="0" borderId="69" xfId="81" applyFont="1" applyBorder="1" applyAlignment="1">
      <alignment horizontal="center" vertical="center" textRotation="90" wrapText="1"/>
    </xf>
    <xf numFmtId="0" fontId="37" fillId="0" borderId="61" xfId="81" applyFont="1" applyBorder="1" applyAlignment="1">
      <alignment horizontal="center" vertical="center" textRotation="90"/>
    </xf>
    <xf numFmtId="0" fontId="37" fillId="0" borderId="45" xfId="81" applyFont="1" applyBorder="1" applyAlignment="1">
      <alignment horizontal="center" vertical="center" textRotation="90"/>
    </xf>
    <xf numFmtId="0" fontId="37" fillId="0" borderId="46" xfId="81" applyFont="1" applyBorder="1" applyAlignment="1">
      <alignment horizontal="center" vertical="center" textRotation="90"/>
    </xf>
    <xf numFmtId="0" fontId="37" fillId="0" borderId="69" xfId="81" applyFont="1" applyBorder="1" applyAlignment="1">
      <alignment horizontal="center" vertical="center" textRotation="90"/>
    </xf>
    <xf numFmtId="0" fontId="37" fillId="0" borderId="61" xfId="81" applyFont="1" applyBorder="1" applyAlignment="1">
      <alignment horizontal="center" vertical="center"/>
    </xf>
    <xf numFmtId="0" fontId="37" fillId="0" borderId="59" xfId="81" applyFont="1" applyBorder="1" applyAlignment="1">
      <alignment horizontal="center" vertical="center"/>
    </xf>
    <xf numFmtId="0" fontId="37" fillId="0" borderId="43" xfId="81" applyFont="1" applyBorder="1" applyAlignment="1">
      <alignment horizontal="center" vertical="center"/>
    </xf>
    <xf numFmtId="0" fontId="37" fillId="0" borderId="45" xfId="81" applyFont="1" applyBorder="1" applyAlignment="1">
      <alignment horizontal="center" vertical="center"/>
    </xf>
    <xf numFmtId="0" fontId="37" fillId="0" borderId="0" xfId="81" applyFont="1" applyBorder="1" applyAlignment="1">
      <alignment horizontal="center" vertical="center"/>
    </xf>
    <xf numFmtId="0" fontId="37" fillId="0" borderId="78" xfId="81" applyFont="1" applyBorder="1" applyAlignment="1">
      <alignment horizontal="center" vertical="center"/>
    </xf>
    <xf numFmtId="0" fontId="46" fillId="0" borderId="0" xfId="81" applyFont="1" applyAlignment="1">
      <alignment horizontal="center" vertical="center"/>
    </xf>
    <xf numFmtId="0" fontId="22" fillId="0" borderId="0" xfId="81" applyFont="1" applyAlignment="1">
      <alignment horizontal="left" vertical="top" wrapText="1"/>
    </xf>
    <xf numFmtId="0" fontId="53" fillId="0" borderId="0" xfId="81" applyFont="1" applyAlignment="1">
      <alignment horizontal="center" vertical="top" wrapText="1"/>
    </xf>
    <xf numFmtId="0" fontId="53" fillId="0" borderId="65" xfId="81" applyFont="1" applyBorder="1" applyAlignment="1">
      <alignment horizontal="center" vertical="top" wrapText="1"/>
    </xf>
    <xf numFmtId="0" fontId="53" fillId="0" borderId="34" xfId="81" applyFont="1" applyBorder="1" applyAlignment="1">
      <alignment horizontal="center" vertical="center"/>
    </xf>
    <xf numFmtId="0" fontId="12" fillId="0" borderId="66" xfId="81" applyFont="1" applyBorder="1" applyAlignment="1">
      <alignment horizontal="center" vertical="top"/>
    </xf>
    <xf numFmtId="0" fontId="19" fillId="0" borderId="66" xfId="81" applyFont="1" applyBorder="1" applyAlignment="1">
      <alignment horizontal="center" vertical="top"/>
    </xf>
    <xf numFmtId="0" fontId="27" fillId="0" borderId="34" xfId="81" applyFont="1" applyBorder="1" applyAlignment="1">
      <alignment horizontal="center" vertical="center"/>
    </xf>
    <xf numFmtId="0" fontId="23" fillId="0" borderId="66" xfId="81" applyFont="1" applyBorder="1" applyAlignment="1">
      <alignment horizontal="center" vertical="center"/>
    </xf>
    <xf numFmtId="0" fontId="50" fillId="0" borderId="0" xfId="81" applyFont="1" applyAlignment="1">
      <alignment horizontal="center"/>
    </xf>
    <xf numFmtId="0" fontId="79" fillId="0" borderId="0" xfId="81" applyFont="1" applyAlignment="1">
      <alignment horizontal="center"/>
    </xf>
    <xf numFmtId="0" fontId="78" fillId="0" borderId="0" xfId="81" applyFont="1" applyAlignment="1">
      <alignment horizontal="center" vertical="center"/>
    </xf>
    <xf numFmtId="0" fontId="53" fillId="0" borderId="0" xfId="81" applyFont="1" applyAlignment="1">
      <alignment horizontal="left" vertical="center"/>
    </xf>
    <xf numFmtId="0" fontId="53" fillId="0" borderId="0" xfId="81" applyFont="1" applyBorder="1" applyAlignment="1">
      <alignment horizontal="right" vertical="center"/>
    </xf>
    <xf numFmtId="0" fontId="46" fillId="0" borderId="0" xfId="81" applyFont="1" applyAlignment="1">
      <alignment horizontal="center"/>
    </xf>
    <xf numFmtId="0" fontId="82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0" fontId="23" fillId="0" borderId="66" xfId="81" applyFont="1" applyBorder="1" applyAlignment="1">
      <alignment horizontal="center"/>
    </xf>
    <xf numFmtId="0" fontId="20" fillId="0" borderId="0" xfId="81" applyFont="1" applyAlignment="1">
      <alignment horizontal="left" vertical="center"/>
    </xf>
    <xf numFmtId="0" fontId="20" fillId="0" borderId="0" xfId="81" applyFont="1" applyAlignment="1">
      <alignment horizontal="right" vertical="center"/>
    </xf>
    <xf numFmtId="0" fontId="20" fillId="0" borderId="34" xfId="81" applyFont="1" applyBorder="1" applyAlignment="1">
      <alignment horizontal="center" vertical="center"/>
    </xf>
    <xf numFmtId="0" fontId="20" fillId="0" borderId="65" xfId="81" applyFont="1" applyBorder="1" applyAlignment="1">
      <alignment horizontal="center" vertical="distributed"/>
    </xf>
    <xf numFmtId="0" fontId="0" fillId="0" borderId="6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2" fillId="0" borderId="72" xfId="81" applyFont="1" applyBorder="1" applyAlignment="1">
      <alignment horizontal="center" vertical="center"/>
    </xf>
    <xf numFmtId="0" fontId="22" fillId="0" borderId="33" xfId="81" applyFont="1" applyBorder="1" applyAlignment="1">
      <alignment horizontal="center" vertical="center"/>
    </xf>
    <xf numFmtId="0" fontId="22" fillId="0" borderId="71" xfId="81" applyFont="1" applyBorder="1" applyAlignment="1">
      <alignment horizontal="center" vertical="center"/>
    </xf>
    <xf numFmtId="0" fontId="39" fillId="0" borderId="67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71" xfId="0" applyFont="1" applyBorder="1" applyAlignment="1">
      <alignment horizontal="center" vertical="center"/>
    </xf>
    <xf numFmtId="0" fontId="22" fillId="0" borderId="67" xfId="81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/>
    </xf>
    <xf numFmtId="0" fontId="22" fillId="0" borderId="68" xfId="81" applyFont="1" applyBorder="1" applyAlignment="1">
      <alignment horizontal="center" vertical="center"/>
    </xf>
    <xf numFmtId="0" fontId="53" fillId="0" borderId="34" xfId="81" applyFont="1" applyBorder="1" applyAlignment="1">
      <alignment horizontal="center"/>
    </xf>
    <xf numFmtId="0" fontId="37" fillId="0" borderId="34" xfId="81" applyFont="1" applyBorder="1" applyAlignment="1">
      <alignment horizontal="center" vertical="center"/>
    </xf>
    <xf numFmtId="0" fontId="43" fillId="0" borderId="66" xfId="0" applyFont="1" applyBorder="1" applyAlignment="1">
      <alignment horizontal="center" vertical="top"/>
    </xf>
    <xf numFmtId="0" fontId="20" fillId="0" borderId="0" xfId="81" applyFont="1" applyBorder="1" applyAlignment="1">
      <alignment horizontal="right" vertical="center"/>
    </xf>
    <xf numFmtId="0" fontId="59" fillId="0" borderId="66" xfId="0" applyFont="1" applyBorder="1" applyAlignment="1">
      <alignment horizontal="center" vertical="top"/>
    </xf>
    <xf numFmtId="0" fontId="32" fillId="0" borderId="0" xfId="0" applyFont="1" applyFill="1" applyBorder="1" applyAlignment="1">
      <alignment horizontal="center"/>
    </xf>
    <xf numFmtId="0" fontId="58" fillId="29" borderId="20" xfId="82" applyFont="1" applyFill="1" applyBorder="1" applyAlignment="1">
      <alignment horizontal="center" vertical="top"/>
    </xf>
    <xf numFmtId="0" fontId="58" fillId="29" borderId="35" xfId="82" applyFont="1" applyFill="1" applyBorder="1" applyAlignment="1">
      <alignment horizontal="center" vertical="top"/>
    </xf>
    <xf numFmtId="0" fontId="58" fillId="29" borderId="73" xfId="82" applyFont="1" applyFill="1" applyBorder="1" applyAlignment="1">
      <alignment horizontal="center" vertical="top"/>
    </xf>
    <xf numFmtId="49" fontId="41" fillId="0" borderId="0" xfId="76" applyNumberFormat="1" applyFont="1" applyFill="1" applyBorder="1" applyAlignment="1">
      <alignment horizontal="right" vertical="top" wrapText="1"/>
    </xf>
    <xf numFmtId="49" fontId="34" fillId="0" borderId="0" xfId="76" applyNumberFormat="1" applyFont="1" applyFill="1" applyBorder="1" applyAlignment="1">
      <alignment horizontal="right" vertical="top" wrapText="1"/>
    </xf>
    <xf numFmtId="1" fontId="29" fillId="0" borderId="0" xfId="82" applyNumberFormat="1" applyFont="1" applyFill="1" applyBorder="1" applyAlignment="1">
      <alignment horizontal="right"/>
    </xf>
    <xf numFmtId="49" fontId="47" fillId="0" borderId="0" xfId="0" applyNumberFormat="1" applyFont="1" applyFill="1" applyBorder="1" applyAlignment="1">
      <alignment horizontal="center" vertical="top" wrapText="1"/>
    </xf>
    <xf numFmtId="49" fontId="35" fillId="0" borderId="0" xfId="0" applyNumberFormat="1" applyFont="1" applyFill="1" applyBorder="1" applyAlignment="1">
      <alignment horizontal="center" vertical="top" wrapText="1"/>
    </xf>
    <xf numFmtId="0" fontId="28" fillId="0" borderId="0" xfId="82" applyFont="1" applyFill="1" applyBorder="1" applyAlignment="1">
      <alignment horizontal="left" vertical="top" wrapText="1"/>
    </xf>
    <xf numFmtId="0" fontId="31" fillId="0" borderId="0" xfId="0" applyFont="1" applyFill="1" applyBorder="1" applyAlignment="1">
      <alignment horizontal="left"/>
    </xf>
    <xf numFmtId="49" fontId="47" fillId="0" borderId="66" xfId="0" applyNumberFormat="1" applyFont="1" applyFill="1" applyBorder="1" applyAlignment="1">
      <alignment horizontal="center" vertical="top" wrapText="1"/>
    </xf>
    <xf numFmtId="49" fontId="29" fillId="0" borderId="0" xfId="76" applyNumberFormat="1" applyFont="1" applyFill="1" applyBorder="1" applyAlignment="1">
      <alignment horizontal="right" vertical="top" wrapText="1"/>
    </xf>
    <xf numFmtId="1" fontId="87" fillId="0" borderId="34" xfId="82" applyNumberFormat="1" applyFont="1" applyFill="1" applyBorder="1" applyAlignment="1">
      <alignment horizontal="center"/>
    </xf>
    <xf numFmtId="1" fontId="29" fillId="0" borderId="0" xfId="82" applyNumberFormat="1" applyFont="1" applyFill="1" applyBorder="1" applyAlignment="1">
      <alignment horizontal="center"/>
    </xf>
    <xf numFmtId="49" fontId="39" fillId="0" borderId="42" xfId="76" applyNumberFormat="1" applyFont="1" applyFill="1" applyBorder="1" applyAlignment="1">
      <alignment horizontal="center" vertical="top" wrapText="1"/>
    </xf>
    <xf numFmtId="49" fontId="39" fillId="0" borderId="44" xfId="76" applyNumberFormat="1" applyFont="1" applyFill="1" applyBorder="1" applyAlignment="1">
      <alignment horizontal="center" vertical="top" wrapText="1"/>
    </xf>
    <xf numFmtId="49" fontId="39" fillId="0" borderId="24" xfId="76" applyNumberFormat="1" applyFont="1" applyFill="1" applyBorder="1" applyAlignment="1">
      <alignment horizontal="center" vertical="top" wrapText="1"/>
    </xf>
    <xf numFmtId="49" fontId="39" fillId="0" borderId="84" xfId="76" applyNumberFormat="1" applyFont="1" applyFill="1" applyBorder="1" applyAlignment="1">
      <alignment horizontal="center" vertical="top" wrapText="1"/>
    </xf>
    <xf numFmtId="0" fontId="33" fillId="24" borderId="20" xfId="82" applyFont="1" applyFill="1" applyBorder="1" applyAlignment="1">
      <alignment horizontal="center" vertical="top" wrapText="1"/>
    </xf>
    <xf numFmtId="0" fontId="33" fillId="24" borderId="73" xfId="82" applyFont="1" applyFill="1" applyBorder="1" applyAlignment="1">
      <alignment horizontal="center" vertical="top" wrapText="1"/>
    </xf>
    <xf numFmtId="0" fontId="31" fillId="0" borderId="46" xfId="82" applyFont="1" applyBorder="1" applyAlignment="1">
      <alignment horizontal="center"/>
    </xf>
    <xf numFmtId="0" fontId="31" fillId="0" borderId="65" xfId="82" applyFont="1" applyBorder="1" applyAlignment="1">
      <alignment horizontal="center"/>
    </xf>
    <xf numFmtId="0" fontId="30" fillId="24" borderId="20" xfId="82" applyFont="1" applyFill="1" applyBorder="1" applyAlignment="1">
      <alignment horizontal="center" vertical="center" wrapText="1"/>
    </xf>
    <xf numFmtId="0" fontId="30" fillId="24" borderId="73" xfId="82" applyFont="1" applyFill="1" applyBorder="1" applyAlignment="1">
      <alignment horizontal="center" vertical="center" wrapText="1"/>
    </xf>
    <xf numFmtId="0" fontId="49" fillId="0" borderId="72" xfId="82" applyFont="1" applyFill="1" applyBorder="1" applyAlignment="1">
      <alignment horizontal="left" vertical="top"/>
    </xf>
    <xf numFmtId="0" fontId="49" fillId="0" borderId="33" xfId="82" applyFont="1" applyFill="1" applyBorder="1" applyAlignment="1">
      <alignment horizontal="left" vertical="top"/>
    </xf>
    <xf numFmtId="0" fontId="49" fillId="0" borderId="68" xfId="82" applyFont="1" applyFill="1" applyBorder="1" applyAlignment="1">
      <alignment horizontal="left" vertical="top"/>
    </xf>
    <xf numFmtId="0" fontId="49" fillId="0" borderId="54" xfId="82" applyFont="1" applyFill="1" applyBorder="1" applyAlignment="1">
      <alignment horizontal="left" vertical="top" wrapText="1"/>
    </xf>
    <xf numFmtId="0" fontId="49" fillId="0" borderId="34" xfId="82" applyFont="1" applyFill="1" applyBorder="1" applyAlignment="1">
      <alignment horizontal="left" vertical="top" wrapText="1"/>
    </xf>
    <xf numFmtId="0" fontId="49" fillId="0" borderId="36" xfId="82" applyFont="1" applyFill="1" applyBorder="1" applyAlignment="1">
      <alignment horizontal="left" vertical="top" wrapText="1"/>
    </xf>
    <xf numFmtId="0" fontId="49" fillId="0" borderId="48" xfId="82" applyFont="1" applyFill="1" applyBorder="1" applyAlignment="1">
      <alignment horizontal="left" vertical="top" wrapText="1"/>
    </xf>
    <xf numFmtId="0" fontId="49" fillId="0" borderId="55" xfId="82" applyFont="1" applyFill="1" applyBorder="1" applyAlignment="1">
      <alignment horizontal="left" vertical="top" wrapText="1"/>
    </xf>
    <xf numFmtId="0" fontId="49" fillId="0" borderId="57" xfId="82" applyFont="1" applyFill="1" applyBorder="1" applyAlignment="1">
      <alignment horizontal="left" vertical="top" wrapText="1"/>
    </xf>
    <xf numFmtId="0" fontId="28" fillId="0" borderId="0" xfId="82" applyFont="1" applyFill="1" applyBorder="1" applyAlignment="1">
      <alignment horizontal="center" vertical="top" wrapText="1"/>
    </xf>
    <xf numFmtId="0" fontId="35" fillId="0" borderId="20" xfId="82" applyFont="1" applyFill="1" applyBorder="1" applyAlignment="1">
      <alignment horizontal="center" vertical="top" wrapText="1"/>
    </xf>
    <xf numFmtId="0" fontId="35" fillId="0" borderId="35" xfId="82" applyFont="1" applyFill="1" applyBorder="1" applyAlignment="1">
      <alignment horizontal="center" vertical="top" wrapText="1"/>
    </xf>
    <xf numFmtId="0" fontId="35" fillId="0" borderId="73" xfId="82" applyFont="1" applyFill="1" applyBorder="1" applyAlignment="1">
      <alignment horizontal="center" vertical="top" wrapText="1"/>
    </xf>
    <xf numFmtId="0" fontId="30" fillId="29" borderId="20" xfId="82" applyFont="1" applyFill="1" applyBorder="1" applyAlignment="1">
      <alignment horizontal="center" vertical="center" wrapText="1"/>
    </xf>
    <xf numFmtId="0" fontId="30" fillId="29" borderId="35" xfId="82" applyFont="1" applyFill="1" applyBorder="1" applyAlignment="1">
      <alignment horizontal="center" vertical="center" wrapText="1"/>
    </xf>
    <xf numFmtId="0" fontId="30" fillId="29" borderId="73" xfId="82" applyFont="1" applyFill="1" applyBorder="1" applyAlignment="1">
      <alignment horizontal="center" vertical="center" wrapText="1"/>
    </xf>
    <xf numFmtId="0" fontId="77" fillId="27" borderId="20" xfId="0" applyFont="1" applyFill="1" applyBorder="1" applyAlignment="1">
      <alignment horizontal="center" vertical="top" wrapText="1"/>
    </xf>
    <xf numFmtId="0" fontId="77" fillId="27" borderId="73" xfId="0" applyFont="1" applyFill="1" applyBorder="1" applyAlignment="1">
      <alignment horizontal="center" vertical="top" wrapText="1"/>
    </xf>
    <xf numFmtId="0" fontId="49" fillId="0" borderId="20" xfId="82" applyFont="1" applyFill="1" applyBorder="1" applyAlignment="1">
      <alignment horizontal="center" vertical="top" wrapText="1"/>
    </xf>
    <xf numFmtId="0" fontId="49" fillId="0" borderId="35" xfId="82" applyFont="1" applyFill="1" applyBorder="1" applyAlignment="1">
      <alignment horizontal="center" vertical="top" wrapText="1"/>
    </xf>
    <xf numFmtId="0" fontId="49" fillId="0" borderId="73" xfId="82" applyFont="1" applyFill="1" applyBorder="1" applyAlignment="1">
      <alignment horizontal="center" vertical="top" wrapText="1"/>
    </xf>
    <xf numFmtId="0" fontId="58" fillId="29" borderId="20" xfId="82" applyFont="1" applyFill="1" applyBorder="1" applyAlignment="1">
      <alignment horizontal="center" vertical="center" wrapText="1"/>
    </xf>
    <xf numFmtId="0" fontId="58" fillId="29" borderId="35" xfId="82" applyFont="1" applyFill="1" applyBorder="1" applyAlignment="1">
      <alignment horizontal="center" vertical="center" wrapText="1"/>
    </xf>
    <xf numFmtId="0" fontId="58" fillId="29" borderId="73" xfId="82" applyFont="1" applyFill="1" applyBorder="1" applyAlignment="1">
      <alignment horizontal="center" vertical="center" wrapText="1"/>
    </xf>
    <xf numFmtId="0" fontId="49" fillId="0" borderId="61" xfId="82" applyFont="1" applyFill="1" applyBorder="1" applyAlignment="1">
      <alignment horizontal="center" vertical="top" wrapText="1"/>
    </xf>
    <xf numFmtId="0" fontId="49" fillId="0" borderId="59" xfId="82" applyFont="1" applyFill="1" applyBorder="1" applyAlignment="1">
      <alignment horizontal="center" vertical="top" wrapText="1"/>
    </xf>
    <xf numFmtId="0" fontId="49" fillId="0" borderId="62" xfId="82" applyFont="1" applyFill="1" applyBorder="1" applyAlignment="1">
      <alignment horizontal="center" vertical="top" wrapText="1"/>
    </xf>
    <xf numFmtId="0" fontId="54" fillId="0" borderId="61" xfId="82" applyFont="1" applyBorder="1" applyAlignment="1">
      <alignment horizontal="center" vertical="center" wrapText="1"/>
    </xf>
    <xf numFmtId="0" fontId="54" fillId="0" borderId="59" xfId="82" applyFont="1" applyBorder="1" applyAlignment="1">
      <alignment horizontal="center" vertical="center" wrapText="1"/>
    </xf>
    <xf numFmtId="0" fontId="58" fillId="29" borderId="48" xfId="82" applyFont="1" applyFill="1" applyBorder="1" applyAlignment="1">
      <alignment horizontal="center" wrapText="1"/>
    </xf>
    <xf numFmtId="0" fontId="58" fillId="29" borderId="55" xfId="82" applyFont="1" applyFill="1" applyBorder="1" applyAlignment="1">
      <alignment horizontal="center" wrapText="1"/>
    </xf>
    <xf numFmtId="0" fontId="58" fillId="29" borderId="57" xfId="82" applyFont="1" applyFill="1" applyBorder="1" applyAlignment="1">
      <alignment horizontal="center" wrapText="1"/>
    </xf>
    <xf numFmtId="0" fontId="33" fillId="24" borderId="20" xfId="82" applyFont="1" applyFill="1" applyBorder="1" applyAlignment="1">
      <alignment horizontal="center" vertical="center" wrapText="1"/>
    </xf>
    <xf numFmtId="0" fontId="33" fillId="24" borderId="73" xfId="82" applyFont="1" applyFill="1" applyBorder="1" applyAlignment="1">
      <alignment horizontal="center" vertical="center" wrapText="1"/>
    </xf>
    <xf numFmtId="0" fontId="41" fillId="30" borderId="76" xfId="82" applyFont="1" applyFill="1" applyBorder="1" applyAlignment="1">
      <alignment horizontal="center" vertical="center" wrapText="1"/>
    </xf>
    <xf numFmtId="0" fontId="41" fillId="30" borderId="64" xfId="82" applyFont="1" applyFill="1" applyBorder="1" applyAlignment="1">
      <alignment horizontal="center" vertical="center" wrapText="1"/>
    </xf>
    <xf numFmtId="49" fontId="44" fillId="0" borderId="10" xfId="82" applyNumberFormat="1" applyFont="1" applyBorder="1" applyAlignment="1">
      <alignment horizontal="center" vertical="center" wrapText="1"/>
    </xf>
    <xf numFmtId="49" fontId="44" fillId="0" borderId="32" xfId="82" applyNumberFormat="1" applyFont="1" applyBorder="1" applyAlignment="1">
      <alignment horizontal="center" vertical="center" wrapText="1"/>
    </xf>
    <xf numFmtId="49" fontId="42" fillId="0" borderId="38" xfId="82" applyNumberFormat="1" applyFont="1" applyBorder="1" applyAlignment="1">
      <alignment horizontal="center" vertical="center" textRotation="90" wrapText="1"/>
    </xf>
    <xf numFmtId="49" fontId="42" fillId="0" borderId="37" xfId="82" applyNumberFormat="1" applyFont="1" applyBorder="1" applyAlignment="1">
      <alignment horizontal="center" vertical="center" textRotation="90" wrapText="1"/>
    </xf>
    <xf numFmtId="49" fontId="42" fillId="0" borderId="27" xfId="82" applyNumberFormat="1" applyFont="1" applyBorder="1" applyAlignment="1">
      <alignment horizontal="center" vertical="center" textRotation="90" wrapText="1"/>
    </xf>
    <xf numFmtId="0" fontId="42" fillId="0" borderId="28" xfId="82" applyFont="1" applyBorder="1" applyAlignment="1">
      <alignment horizontal="center" vertical="center"/>
    </xf>
    <xf numFmtId="0" fontId="42" fillId="0" borderId="58" xfId="82" applyFont="1" applyBorder="1" applyAlignment="1">
      <alignment horizontal="center" vertical="center"/>
    </xf>
    <xf numFmtId="0" fontId="42" fillId="0" borderId="14" xfId="82" applyFont="1" applyBorder="1" applyAlignment="1">
      <alignment horizontal="center" vertical="center"/>
    </xf>
    <xf numFmtId="49" fontId="44" fillId="0" borderId="60" xfId="82" applyNumberFormat="1" applyFont="1" applyBorder="1" applyAlignment="1">
      <alignment horizontal="center" vertical="center" wrapText="1"/>
    </xf>
    <xf numFmtId="0" fontId="45" fillId="0" borderId="38" xfId="0" applyFont="1" applyBorder="1" applyAlignment="1">
      <alignment horizontal="center" vertical="center" textRotation="90" wrapText="1"/>
    </xf>
    <xf numFmtId="0" fontId="45" fillId="0" borderId="37" xfId="0" applyFont="1" applyBorder="1" applyAlignment="1">
      <alignment horizontal="center" vertical="center" textRotation="90" wrapText="1"/>
    </xf>
    <xf numFmtId="0" fontId="45" fillId="0" borderId="27" xfId="0" applyFont="1" applyBorder="1" applyAlignment="1">
      <alignment horizontal="center" vertical="center" textRotation="90" wrapText="1"/>
    </xf>
    <xf numFmtId="0" fontId="44" fillId="0" borderId="38" xfId="82" applyFont="1" applyBorder="1" applyAlignment="1">
      <alignment horizontal="center" vertical="center" textRotation="90"/>
    </xf>
    <xf numFmtId="0" fontId="44" fillId="0" borderId="37" xfId="82" applyFont="1" applyBorder="1" applyAlignment="1">
      <alignment horizontal="center" vertical="center" textRotation="90"/>
    </xf>
    <xf numFmtId="0" fontId="44" fillId="0" borderId="27" xfId="82" applyFont="1" applyBorder="1" applyAlignment="1">
      <alignment horizontal="center" vertical="center" textRotation="90"/>
    </xf>
    <xf numFmtId="49" fontId="44" fillId="0" borderId="79" xfId="82" applyNumberFormat="1" applyFont="1" applyBorder="1" applyAlignment="1">
      <alignment horizontal="center" vertical="center" wrapText="1"/>
    </xf>
    <xf numFmtId="49" fontId="44" fillId="0" borderId="66" xfId="82" applyNumberFormat="1" applyFont="1" applyBorder="1" applyAlignment="1">
      <alignment horizontal="center" vertical="center" wrapText="1"/>
    </xf>
    <xf numFmtId="49" fontId="44" fillId="0" borderId="82" xfId="82" applyNumberFormat="1" applyFont="1" applyBorder="1" applyAlignment="1">
      <alignment horizontal="center" vertical="center" wrapText="1"/>
    </xf>
    <xf numFmtId="0" fontId="30" fillId="0" borderId="65" xfId="82" applyFont="1" applyBorder="1" applyAlignment="1">
      <alignment horizontal="center" vertical="center"/>
    </xf>
    <xf numFmtId="0" fontId="30" fillId="0" borderId="0" xfId="82" applyFont="1" applyBorder="1" applyAlignment="1">
      <alignment horizontal="center" vertical="center"/>
    </xf>
    <xf numFmtId="0" fontId="42" fillId="0" borderId="42" xfId="82" applyFont="1" applyBorder="1" applyAlignment="1">
      <alignment horizontal="center" vertical="center" textRotation="90" wrapText="1"/>
    </xf>
    <xf numFmtId="0" fontId="42" fillId="0" borderId="44" xfId="82" applyFont="1" applyBorder="1" applyAlignment="1">
      <alignment horizontal="center" vertical="center" textRotation="90" wrapText="1"/>
    </xf>
    <xf numFmtId="0" fontId="42" fillId="0" borderId="77" xfId="82" applyFont="1" applyBorder="1" applyAlignment="1">
      <alignment horizontal="center" vertical="center" textRotation="90" wrapText="1"/>
    </xf>
    <xf numFmtId="0" fontId="42" fillId="0" borderId="61" xfId="82" applyFont="1" applyBorder="1" applyAlignment="1">
      <alignment horizontal="center" vertical="center" wrapText="1"/>
    </xf>
    <xf numFmtId="0" fontId="42" fillId="0" borderId="45" xfId="82" applyFont="1" applyBorder="1" applyAlignment="1">
      <alignment horizontal="center" vertical="center" wrapText="1"/>
    </xf>
    <xf numFmtId="0" fontId="42" fillId="0" borderId="46" xfId="82" applyFont="1" applyBorder="1" applyAlignment="1">
      <alignment horizontal="center" vertical="center" wrapText="1"/>
    </xf>
    <xf numFmtId="0" fontId="44" fillId="0" borderId="49" xfId="82" applyFont="1" applyBorder="1" applyAlignment="1">
      <alignment horizontal="center" vertical="center" wrapText="1"/>
    </xf>
    <xf numFmtId="0" fontId="44" fillId="0" borderId="22" xfId="82" applyFont="1" applyBorder="1" applyAlignment="1">
      <alignment horizontal="center" vertical="center" wrapText="1"/>
    </xf>
    <xf numFmtId="0" fontId="44" fillId="0" borderId="67" xfId="82" applyFont="1" applyBorder="1" applyAlignment="1">
      <alignment horizontal="center" vertical="center" wrapText="1"/>
    </xf>
    <xf numFmtId="0" fontId="42" fillId="0" borderId="62" xfId="82" applyFont="1" applyBorder="1" applyAlignment="1">
      <alignment horizontal="center" vertical="center" textRotation="90" wrapText="1"/>
    </xf>
    <xf numFmtId="0" fontId="42" fillId="0" borderId="63" xfId="82" applyFont="1" applyBorder="1" applyAlignment="1">
      <alignment horizontal="center" vertical="center" textRotation="90" wrapText="1"/>
    </xf>
    <xf numFmtId="0" fontId="42" fillId="0" borderId="69" xfId="82" applyFont="1" applyBorder="1" applyAlignment="1">
      <alignment horizontal="center" vertical="center" textRotation="90" wrapText="1"/>
    </xf>
    <xf numFmtId="49" fontId="42" fillId="0" borderId="72" xfId="82" applyNumberFormat="1" applyFont="1" applyBorder="1" applyAlignment="1">
      <alignment horizontal="center" vertical="center" wrapText="1"/>
    </xf>
    <xf numFmtId="49" fontId="42" fillId="0" borderId="33" xfId="82" applyNumberFormat="1" applyFont="1" applyBorder="1" applyAlignment="1">
      <alignment horizontal="center" vertical="center" wrapText="1"/>
    </xf>
    <xf numFmtId="49" fontId="44" fillId="0" borderId="20" xfId="82" applyNumberFormat="1" applyFont="1" applyBorder="1" applyAlignment="1">
      <alignment horizontal="center" vertical="center" wrapText="1"/>
    </xf>
    <xf numFmtId="49" fontId="44" fillId="0" borderId="35" xfId="82" applyNumberFormat="1" applyFont="1" applyBorder="1" applyAlignment="1">
      <alignment horizontal="center" vertical="center" wrapText="1"/>
    </xf>
    <xf numFmtId="49" fontId="44" fillId="0" borderId="73" xfId="82" applyNumberFormat="1" applyFont="1" applyBorder="1" applyAlignment="1">
      <alignment horizontal="center" vertical="center" wrapText="1"/>
    </xf>
    <xf numFmtId="0" fontId="44" fillId="0" borderId="60" xfId="82" applyFont="1" applyBorder="1" applyAlignment="1">
      <alignment horizontal="center" vertical="center" textRotation="90" wrapText="1"/>
    </xf>
    <xf numFmtId="0" fontId="44" fillId="0" borderId="51" xfId="82" applyFont="1" applyBorder="1" applyAlignment="1">
      <alignment horizontal="center" vertical="center" textRotation="90" wrapText="1"/>
    </xf>
    <xf numFmtId="0" fontId="42" fillId="0" borderId="10" xfId="82" applyFont="1" applyBorder="1" applyAlignment="1">
      <alignment horizontal="center" vertical="center" textRotation="90" wrapText="1"/>
    </xf>
    <xf numFmtId="0" fontId="42" fillId="0" borderId="40" xfId="82" applyFont="1" applyBorder="1" applyAlignment="1">
      <alignment horizontal="center" vertical="center" textRotation="90" wrapText="1"/>
    </xf>
    <xf numFmtId="0" fontId="42" fillId="0" borderId="38" xfId="82" applyFont="1" applyBorder="1" applyAlignment="1">
      <alignment horizontal="center" vertical="center" textRotation="90" wrapText="1"/>
    </xf>
    <xf numFmtId="0" fontId="42" fillId="0" borderId="37" xfId="82" applyFont="1" applyBorder="1" applyAlignment="1">
      <alignment horizontal="center" vertical="center" textRotation="90" wrapText="1"/>
    </xf>
    <xf numFmtId="0" fontId="42" fillId="0" borderId="27" xfId="82" applyFont="1" applyBorder="1" applyAlignment="1">
      <alignment horizontal="center" vertical="center" textRotation="90" wrapText="1"/>
    </xf>
    <xf numFmtId="0" fontId="44" fillId="0" borderId="74" xfId="82" applyFont="1" applyBorder="1" applyAlignment="1">
      <alignment horizontal="center" vertical="center" textRotation="90" wrapText="1"/>
    </xf>
    <xf numFmtId="0" fontId="44" fillId="0" borderId="52" xfId="82" applyFont="1" applyBorder="1" applyAlignment="1">
      <alignment horizontal="center" vertical="center" textRotation="90" wrapText="1"/>
    </xf>
    <xf numFmtId="0" fontId="44" fillId="0" borderId="64" xfId="82" applyFont="1" applyBorder="1" applyAlignment="1">
      <alignment horizontal="center" vertical="center" textRotation="90" wrapText="1"/>
    </xf>
    <xf numFmtId="49" fontId="42" fillId="0" borderId="53" xfId="82" applyNumberFormat="1" applyFont="1" applyBorder="1" applyAlignment="1">
      <alignment horizontal="center" vertical="center" textRotation="90" wrapText="1"/>
    </xf>
    <xf numFmtId="49" fontId="42" fillId="0" borderId="30" xfId="82" applyNumberFormat="1" applyFont="1" applyBorder="1" applyAlignment="1">
      <alignment horizontal="center" vertical="center" textRotation="90" wrapText="1"/>
    </xf>
    <xf numFmtId="49" fontId="42" fillId="0" borderId="76" xfId="82" applyNumberFormat="1" applyFont="1" applyBorder="1" applyAlignment="1">
      <alignment horizontal="center" vertical="center" textRotation="90" wrapText="1"/>
    </xf>
    <xf numFmtId="49" fontId="42" fillId="0" borderId="28" xfId="82" applyNumberFormat="1" applyFont="1" applyBorder="1" applyAlignment="1">
      <alignment horizontal="center" vertical="center" wrapText="1"/>
    </xf>
    <xf numFmtId="49" fontId="42" fillId="0" borderId="58" xfId="82" applyNumberFormat="1" applyFont="1" applyBorder="1" applyAlignment="1">
      <alignment horizontal="center" vertical="center" wrapText="1"/>
    </xf>
    <xf numFmtId="49" fontId="42" fillId="0" borderId="14" xfId="82" applyNumberFormat="1" applyFont="1" applyBorder="1" applyAlignment="1">
      <alignment horizontal="center" vertical="center" wrapText="1"/>
    </xf>
    <xf numFmtId="49" fontId="42" fillId="0" borderId="74" xfId="82" applyNumberFormat="1" applyFont="1" applyBorder="1" applyAlignment="1">
      <alignment horizontal="center" vertical="center" textRotation="90" wrapText="1"/>
    </xf>
    <xf numFmtId="49" fontId="42" fillId="0" borderId="52" xfId="82" applyNumberFormat="1" applyFont="1" applyBorder="1" applyAlignment="1">
      <alignment horizontal="center" vertical="center" textRotation="90" wrapText="1"/>
    </xf>
    <xf numFmtId="49" fontId="42" fillId="0" borderId="64" xfId="82" applyNumberFormat="1" applyFont="1" applyBorder="1" applyAlignment="1">
      <alignment horizontal="center" vertical="center" textRotation="90" wrapText="1"/>
    </xf>
  </cellXfs>
  <cellStyles count="9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" xfId="19"/>
    <cellStyle name="40% - Акцент2" xfId="20"/>
    <cellStyle name="40% - Акцент3" xfId="21"/>
    <cellStyle name="40% - Акцент4" xfId="22"/>
    <cellStyle name="40% - Акцент5" xfId="23"/>
    <cellStyle name="40% -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" xfId="31"/>
    <cellStyle name="60% - Акцент2" xfId="32"/>
    <cellStyle name="60% - Акцент3" xfId="33"/>
    <cellStyle name="60% - Акцент4" xfId="34"/>
    <cellStyle name="60% - Акцент5" xfId="35"/>
    <cellStyle name="60% -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Title" xfId="57"/>
    <cellStyle name="Total" xfId="58"/>
    <cellStyle name="Warning Text" xfId="59"/>
    <cellStyle name="Акцент1" xfId="60"/>
    <cellStyle name="Акцент2" xfId="61"/>
    <cellStyle name="Акцент3" xfId="62"/>
    <cellStyle name="Акцент4" xfId="63"/>
    <cellStyle name="Акцент5" xfId="64"/>
    <cellStyle name="Акцент6" xfId="65"/>
    <cellStyle name="Ввод " xfId="66"/>
    <cellStyle name="Відсотковий 2" xfId="67"/>
    <cellStyle name="Вывод" xfId="68"/>
    <cellStyle name="Вычисление" xfId="69"/>
    <cellStyle name="Грошовий 2" xfId="70"/>
    <cellStyle name="Звичайний 2" xfId="71"/>
    <cellStyle name="Звичайний 2 2" xfId="72"/>
    <cellStyle name="Звичайний 2 3" xfId="73"/>
    <cellStyle name="Звичайний 2 4" xfId="74"/>
    <cellStyle name="Звичайний 2_Forma_plana_10" xfId="75"/>
    <cellStyle name="Звичайний 3" xfId="76"/>
    <cellStyle name="Звичайний 3 2" xfId="89"/>
    <cellStyle name="Итог" xfId="77"/>
    <cellStyle name="Контрольная ячейка" xfId="78"/>
    <cellStyle name="Название" xfId="79"/>
    <cellStyle name="Нейтральный" xfId="80"/>
    <cellStyle name="Обычный" xfId="0" builtinId="0"/>
    <cellStyle name="Обычный_b_g_new_spets_07_12_3" xfId="81"/>
    <cellStyle name="Обычный_b_z_05_03v" xfId="82"/>
    <cellStyle name="Плохой" xfId="83"/>
    <cellStyle name="Пояснение" xfId="84"/>
    <cellStyle name="Примечание" xfId="85"/>
    <cellStyle name="Связанная ячейка" xfId="86"/>
    <cellStyle name="Текст предупреждения" xfId="87"/>
    <cellStyle name="Хороший" xfId="8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59"/>
  <sheetViews>
    <sheetView showZeros="0" tabSelected="1" topLeftCell="A10" zoomScale="75" zoomScaleNormal="75" workbookViewId="0">
      <selection activeCell="AE24" sqref="AE24"/>
    </sheetView>
  </sheetViews>
  <sheetFormatPr defaultColWidth="7" defaultRowHeight="12.75"/>
  <cols>
    <col min="1" max="27" width="4.140625" style="7" customWidth="1"/>
    <col min="28" max="28" width="4.28515625" style="7" customWidth="1"/>
    <col min="29" max="53" width="4.140625" style="7" customWidth="1"/>
    <col min="54" max="54" width="7" style="7" customWidth="1"/>
    <col min="55" max="16384" width="7" style="7"/>
  </cols>
  <sheetData>
    <row r="1" spans="1:53" s="1" customFormat="1" ht="21" customHeight="1">
      <c r="A1" s="431" t="s">
        <v>54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432"/>
      <c r="AE1" s="432"/>
      <c r="AF1" s="432"/>
      <c r="AG1" s="432"/>
      <c r="AH1" s="432"/>
      <c r="AI1" s="432"/>
      <c r="AJ1" s="432"/>
      <c r="AK1" s="432"/>
      <c r="AL1" s="432"/>
      <c r="AM1" s="432"/>
      <c r="AN1" s="432"/>
      <c r="AO1" s="432"/>
      <c r="AP1" s="432"/>
      <c r="AQ1" s="432"/>
      <c r="AR1" s="432"/>
      <c r="AS1" s="432"/>
      <c r="AT1" s="432"/>
      <c r="AU1" s="432"/>
      <c r="AV1" s="432"/>
      <c r="AW1" s="432"/>
      <c r="AX1" s="432"/>
      <c r="AY1" s="432"/>
      <c r="AZ1" s="432"/>
      <c r="BA1" s="432"/>
    </row>
    <row r="2" spans="1:53" s="1" customFormat="1" ht="21" customHeight="1">
      <c r="A2" s="431" t="s">
        <v>32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2"/>
      <c r="AD2" s="432"/>
      <c r="AE2" s="432"/>
      <c r="AF2" s="432"/>
      <c r="AG2" s="432"/>
      <c r="AH2" s="432"/>
      <c r="AI2" s="432"/>
      <c r="AJ2" s="432"/>
      <c r="AK2" s="432"/>
      <c r="AL2" s="432"/>
      <c r="AM2" s="432"/>
      <c r="AN2" s="432"/>
      <c r="AO2" s="432"/>
      <c r="AP2" s="432"/>
      <c r="AQ2" s="432"/>
      <c r="AR2" s="432"/>
      <c r="AS2" s="432"/>
      <c r="AT2" s="432"/>
      <c r="AU2" s="432"/>
      <c r="AV2" s="432"/>
      <c r="AW2" s="432"/>
      <c r="AX2" s="432"/>
      <c r="AY2" s="432"/>
      <c r="AZ2" s="432"/>
      <c r="BA2" s="432"/>
    </row>
    <row r="3" spans="1:53" s="67" customFormat="1" ht="21" customHeight="1">
      <c r="A3" s="431" t="s">
        <v>33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  <c r="AA3" s="431"/>
      <c r="AB3" s="431"/>
      <c r="AC3" s="431"/>
      <c r="AD3" s="431"/>
      <c r="AE3" s="431"/>
      <c r="AF3" s="431"/>
      <c r="AG3" s="431"/>
      <c r="AH3" s="431"/>
      <c r="AI3" s="431"/>
      <c r="AJ3" s="431"/>
      <c r="AK3" s="431"/>
      <c r="AL3" s="431"/>
      <c r="AM3" s="431"/>
      <c r="AN3" s="431"/>
      <c r="AO3" s="431"/>
      <c r="AP3" s="431"/>
      <c r="AQ3" s="431"/>
      <c r="AR3" s="431"/>
      <c r="AS3" s="431"/>
      <c r="AT3" s="431"/>
      <c r="AU3" s="431"/>
      <c r="AV3" s="431"/>
      <c r="AW3" s="431"/>
      <c r="AX3" s="431"/>
      <c r="AY3" s="431"/>
      <c r="AZ3" s="431"/>
      <c r="BA3" s="431"/>
    </row>
    <row r="4" spans="1:53" s="67" customFormat="1" ht="21" customHeight="1">
      <c r="A4" s="436" t="s">
        <v>126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</row>
    <row r="5" spans="1:53" s="1" customFormat="1" ht="17.25" customHeight="1">
      <c r="A5" s="155" t="s">
        <v>125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S5" s="53"/>
      <c r="AT5" s="53"/>
      <c r="AU5" s="53"/>
      <c r="AV5" s="53"/>
      <c r="AW5" s="53"/>
      <c r="AX5" s="53"/>
      <c r="AY5" s="53"/>
      <c r="AZ5" s="53"/>
      <c r="BA5" s="53"/>
    </row>
    <row r="6" spans="1:53" s="1" customFormat="1" ht="11.25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S6" s="53"/>
      <c r="AT6" s="53"/>
      <c r="AU6" s="53"/>
      <c r="AV6" s="53"/>
      <c r="AW6" s="53"/>
      <c r="AX6" s="53"/>
      <c r="AY6" s="53"/>
      <c r="AZ6" s="53"/>
      <c r="BA6" s="53"/>
    </row>
    <row r="7" spans="1:53" s="1" customFormat="1" ht="18.75" customHeight="1">
      <c r="A7" s="437" t="s">
        <v>127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B7" s="2"/>
      <c r="AC7" s="2"/>
      <c r="AD7" s="2"/>
      <c r="AE7" s="2"/>
      <c r="AF7" s="2"/>
      <c r="AG7" s="2"/>
      <c r="AH7" s="75"/>
      <c r="AI7" s="75"/>
      <c r="AJ7" s="75"/>
      <c r="AK7" s="75"/>
      <c r="AL7" s="75"/>
      <c r="AM7" s="75"/>
      <c r="AN7" s="75"/>
      <c r="AO7" s="75"/>
      <c r="AP7" s="437" t="s">
        <v>128</v>
      </c>
      <c r="AQ7" s="437"/>
      <c r="AR7" s="437"/>
      <c r="AS7" s="437"/>
      <c r="AT7" s="437"/>
      <c r="AU7" s="437"/>
      <c r="AV7" s="437"/>
      <c r="AW7" s="437"/>
      <c r="AX7" s="437"/>
      <c r="AY7" s="437"/>
      <c r="AZ7" s="437"/>
      <c r="BA7" s="437"/>
    </row>
    <row r="8" spans="1:53" s="1" customFormat="1" ht="18.75" customHeight="1">
      <c r="A8" s="438" t="s">
        <v>129</v>
      </c>
      <c r="B8" s="438"/>
      <c r="C8" s="438"/>
      <c r="D8" s="438"/>
      <c r="E8" s="438"/>
      <c r="F8" s="438"/>
      <c r="G8" s="438"/>
      <c r="H8" s="438"/>
      <c r="I8" s="438"/>
      <c r="J8" s="438"/>
      <c r="K8" s="438"/>
      <c r="L8" s="438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H8" s="73"/>
      <c r="AI8" s="73"/>
      <c r="AJ8" s="73"/>
      <c r="AK8" s="73"/>
      <c r="AL8" s="73"/>
      <c r="AM8" s="73"/>
      <c r="AN8" s="73"/>
      <c r="AO8" s="73"/>
      <c r="AP8" s="438" t="s">
        <v>130</v>
      </c>
      <c r="AQ8" s="438"/>
      <c r="AR8" s="438"/>
      <c r="AS8" s="438"/>
      <c r="AT8" s="438"/>
      <c r="AU8" s="438"/>
      <c r="AV8" s="438"/>
      <c r="AW8" s="438"/>
      <c r="AX8" s="438"/>
      <c r="AY8" s="438"/>
      <c r="AZ8" s="438"/>
      <c r="BA8" s="438"/>
    </row>
    <row r="9" spans="1:53" s="1" customFormat="1" ht="18.75" customHeight="1">
      <c r="A9" s="439" t="s">
        <v>131</v>
      </c>
      <c r="B9" s="439"/>
      <c r="C9" s="439"/>
      <c r="D9" s="439"/>
      <c r="E9" s="439"/>
      <c r="F9" s="439"/>
      <c r="G9" s="439"/>
      <c r="H9" s="439"/>
      <c r="I9" s="439"/>
      <c r="J9" s="439"/>
      <c r="K9" s="439"/>
      <c r="L9" s="439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H9" s="73"/>
      <c r="AI9" s="73"/>
      <c r="AJ9" s="73"/>
      <c r="AK9" s="73"/>
      <c r="AL9" s="73"/>
      <c r="AM9" s="73"/>
      <c r="AN9" s="73"/>
      <c r="AO9" s="73"/>
      <c r="AP9" s="438" t="s">
        <v>133</v>
      </c>
      <c r="AQ9" s="438"/>
      <c r="AR9" s="438"/>
      <c r="AS9" s="438"/>
      <c r="AT9" s="438"/>
      <c r="AU9" s="438"/>
      <c r="AV9" s="438"/>
      <c r="AW9" s="438"/>
      <c r="AX9" s="438"/>
      <c r="AY9" s="438"/>
      <c r="AZ9" s="438"/>
      <c r="BA9" s="438"/>
    </row>
    <row r="10" spans="1:53" s="9" customFormat="1" ht="12.75" customHeight="1">
      <c r="A10" s="156"/>
      <c r="B10" s="156"/>
      <c r="C10" s="156"/>
      <c r="D10" s="156"/>
      <c r="E10" s="156"/>
      <c r="F10" s="156"/>
      <c r="G10" s="156"/>
      <c r="H10" s="156"/>
      <c r="I10" s="157"/>
      <c r="J10" s="157"/>
      <c r="K10" s="157"/>
      <c r="L10" s="158"/>
      <c r="M10" s="10"/>
      <c r="N10" s="10"/>
      <c r="O10" s="10"/>
      <c r="P10" s="10"/>
      <c r="AH10" s="73"/>
      <c r="AI10" s="76"/>
      <c r="AJ10" s="76"/>
      <c r="AK10" s="76"/>
      <c r="AL10" s="76"/>
      <c r="AM10" s="76"/>
      <c r="AN10" s="76"/>
      <c r="AO10" s="76"/>
      <c r="AP10" s="156"/>
      <c r="AQ10" s="156"/>
      <c r="AR10" s="156"/>
      <c r="AS10" s="156"/>
      <c r="AT10" s="156"/>
      <c r="AU10" s="156"/>
      <c r="AV10" s="156"/>
      <c r="AW10" s="156"/>
      <c r="AX10" s="157"/>
      <c r="AY10" s="157"/>
      <c r="AZ10" s="157"/>
      <c r="BA10" s="158"/>
    </row>
    <row r="11" spans="1:53" s="1" customFormat="1" ht="18" customHeight="1">
      <c r="A11" s="439" t="s">
        <v>132</v>
      </c>
      <c r="B11" s="439"/>
      <c r="C11" s="439"/>
      <c r="D11" s="439"/>
      <c r="E11" s="439"/>
      <c r="F11" s="439"/>
      <c r="G11" s="439"/>
      <c r="H11" s="439"/>
      <c r="I11" s="439"/>
      <c r="J11" s="439"/>
      <c r="K11" s="439"/>
      <c r="L11" s="43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74"/>
      <c r="AI11" s="74"/>
      <c r="AJ11" s="74"/>
      <c r="AK11" s="74"/>
      <c r="AL11" s="74"/>
      <c r="AM11" s="74"/>
      <c r="AN11" s="74"/>
      <c r="AO11" s="74"/>
      <c r="AP11" s="439" t="s">
        <v>132</v>
      </c>
      <c r="AQ11" s="439"/>
      <c r="AR11" s="439"/>
      <c r="AS11" s="439"/>
      <c r="AT11" s="439"/>
      <c r="AU11" s="439"/>
      <c r="AV11" s="439"/>
      <c r="AW11" s="439"/>
      <c r="AX11" s="439"/>
      <c r="AY11" s="439"/>
      <c r="AZ11" s="439"/>
      <c r="BA11" s="439"/>
    </row>
    <row r="12" spans="1:53" s="1" customFormat="1" ht="17.25" customHeight="1">
      <c r="A12" s="433" t="s">
        <v>39</v>
      </c>
      <c r="B12" s="433"/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433"/>
      <c r="T12" s="433"/>
      <c r="U12" s="433"/>
      <c r="V12" s="433"/>
      <c r="W12" s="433"/>
      <c r="X12" s="433"/>
      <c r="Y12" s="433"/>
      <c r="Z12" s="433"/>
      <c r="AA12" s="433"/>
      <c r="AB12" s="433"/>
      <c r="AC12" s="433"/>
      <c r="AD12" s="433"/>
      <c r="AE12" s="433"/>
      <c r="AF12" s="433"/>
      <c r="AG12" s="433"/>
      <c r="AH12" s="433"/>
      <c r="AI12" s="433"/>
      <c r="AJ12" s="433"/>
      <c r="AK12" s="433"/>
      <c r="AL12" s="433"/>
      <c r="AM12" s="433"/>
      <c r="AN12" s="433"/>
      <c r="AO12" s="433"/>
      <c r="AP12" s="433"/>
      <c r="AQ12" s="433"/>
      <c r="AR12" s="433"/>
      <c r="AS12" s="433"/>
      <c r="AT12" s="433"/>
      <c r="AU12" s="433"/>
      <c r="AV12" s="433"/>
      <c r="AW12" s="433"/>
      <c r="AX12" s="433"/>
      <c r="AY12" s="433"/>
      <c r="AZ12" s="433"/>
      <c r="BA12" s="433"/>
    </row>
    <row r="13" spans="1:53" s="1" customFormat="1" ht="17.25" customHeight="1">
      <c r="A13" s="433"/>
      <c r="B13" s="433"/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3"/>
      <c r="O13" s="433"/>
      <c r="P13" s="433"/>
      <c r="Q13" s="433"/>
      <c r="R13" s="433"/>
      <c r="S13" s="433"/>
      <c r="T13" s="433"/>
      <c r="U13" s="433"/>
      <c r="V13" s="433"/>
      <c r="W13" s="433"/>
      <c r="X13" s="433"/>
      <c r="Y13" s="433"/>
      <c r="Z13" s="433"/>
      <c r="AA13" s="433"/>
      <c r="AB13" s="433"/>
      <c r="AC13" s="433"/>
      <c r="AD13" s="433"/>
      <c r="AE13" s="433"/>
      <c r="AF13" s="433"/>
      <c r="AG13" s="433"/>
      <c r="AH13" s="433"/>
      <c r="AI13" s="433"/>
      <c r="AJ13" s="433"/>
      <c r="AK13" s="433"/>
      <c r="AL13" s="433"/>
      <c r="AM13" s="433"/>
      <c r="AN13" s="433"/>
      <c r="AO13" s="433"/>
      <c r="AP13" s="433"/>
      <c r="AQ13" s="433"/>
      <c r="AR13" s="433"/>
      <c r="AS13" s="433"/>
      <c r="AT13" s="433"/>
      <c r="AU13" s="433"/>
      <c r="AV13" s="433"/>
      <c r="AW13" s="433"/>
      <c r="AX13" s="433"/>
      <c r="AY13" s="433"/>
      <c r="AZ13" s="433"/>
      <c r="BA13" s="433"/>
    </row>
    <row r="14" spans="1:53" s="1" customFormat="1" ht="19.5" customHeight="1">
      <c r="A14" s="434" t="s">
        <v>40</v>
      </c>
      <c r="B14" s="434"/>
      <c r="C14" s="434"/>
      <c r="D14" s="434"/>
      <c r="E14" s="426" t="s">
        <v>103</v>
      </c>
      <c r="F14" s="429"/>
      <c r="G14" s="429"/>
      <c r="H14" s="429"/>
      <c r="I14" s="429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29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435" t="s">
        <v>34</v>
      </c>
      <c r="AL14" s="435"/>
      <c r="AM14" s="435"/>
      <c r="AN14" s="435"/>
      <c r="AO14" s="435"/>
      <c r="AP14" s="426" t="s">
        <v>102</v>
      </c>
      <c r="AQ14" s="426"/>
      <c r="AR14" s="426"/>
      <c r="AS14" s="426"/>
      <c r="AT14" s="426"/>
      <c r="AU14" s="426"/>
      <c r="AV14" s="426"/>
      <c r="AW14" s="426"/>
      <c r="AX14" s="426"/>
      <c r="AY14" s="426"/>
      <c r="AZ14" s="426"/>
      <c r="BA14" s="426"/>
    </row>
    <row r="15" spans="1:53" s="1" customFormat="1" ht="12.75" customHeight="1">
      <c r="A15" s="69"/>
      <c r="B15" s="69"/>
      <c r="C15" s="69"/>
      <c r="D15" s="69"/>
      <c r="E15" s="430" t="s">
        <v>41</v>
      </c>
      <c r="F15" s="430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427" t="s">
        <v>35</v>
      </c>
      <c r="AQ15" s="428"/>
      <c r="AR15" s="428"/>
      <c r="AS15" s="428"/>
      <c r="AT15" s="428"/>
      <c r="AU15" s="428"/>
      <c r="AV15" s="428"/>
      <c r="AW15" s="428"/>
      <c r="AX15" s="428"/>
      <c r="AY15" s="428"/>
      <c r="AZ15" s="428"/>
      <c r="BA15" s="428"/>
    </row>
    <row r="16" spans="1:53" s="1" customFormat="1" ht="19.5" customHeight="1">
      <c r="A16" s="441" t="s">
        <v>42</v>
      </c>
      <c r="B16" s="441"/>
      <c r="C16" s="441"/>
      <c r="D16" s="441"/>
      <c r="E16" s="426" t="s">
        <v>87</v>
      </c>
      <c r="F16" s="426"/>
      <c r="G16" s="426"/>
      <c r="H16" s="426"/>
      <c r="I16" s="426"/>
      <c r="J16" s="426"/>
      <c r="K16" s="426"/>
      <c r="L16" s="426"/>
      <c r="M16" s="426"/>
      <c r="N16" s="426"/>
      <c r="O16" s="426"/>
      <c r="P16" s="426"/>
      <c r="Q16" s="426"/>
      <c r="R16" s="426"/>
      <c r="S16" s="426"/>
      <c r="T16" s="426"/>
      <c r="U16" s="426"/>
      <c r="V16" s="426"/>
      <c r="W16" s="426"/>
      <c r="X16" s="426"/>
      <c r="Y16" s="426"/>
      <c r="Z16" s="426"/>
      <c r="AA16" s="63"/>
      <c r="AB16" s="63"/>
      <c r="AC16" s="63"/>
      <c r="AD16" s="63"/>
      <c r="AE16" s="63"/>
      <c r="AF16" s="63"/>
      <c r="AG16" s="63"/>
      <c r="AH16" s="63"/>
      <c r="AI16" s="63"/>
      <c r="AJ16" s="461" t="s">
        <v>76</v>
      </c>
      <c r="AK16" s="461"/>
      <c r="AL16" s="461"/>
      <c r="AM16" s="461"/>
      <c r="AN16" s="461"/>
      <c r="AO16" s="461"/>
      <c r="AP16" s="443" t="s">
        <v>124</v>
      </c>
      <c r="AQ16" s="443"/>
      <c r="AR16" s="443"/>
      <c r="AS16" s="443"/>
      <c r="AT16" s="443"/>
      <c r="AU16" s="443"/>
      <c r="AV16" s="443"/>
      <c r="AW16" s="443"/>
      <c r="AX16" s="443"/>
      <c r="AY16" s="443"/>
      <c r="AZ16" s="443"/>
      <c r="BA16" s="443"/>
    </row>
    <row r="17" spans="1:53" s="1" customFormat="1" ht="18.75" customHeight="1">
      <c r="A17" s="68"/>
      <c r="B17" s="68"/>
      <c r="C17" s="68"/>
      <c r="D17" s="68"/>
      <c r="E17" s="430" t="s">
        <v>43</v>
      </c>
      <c r="F17" s="430"/>
      <c r="G17" s="430"/>
      <c r="H17" s="430"/>
      <c r="I17" s="430"/>
      <c r="J17" s="430"/>
      <c r="K17" s="430"/>
      <c r="L17" s="430"/>
      <c r="M17" s="430"/>
      <c r="N17" s="430"/>
      <c r="O17" s="430"/>
      <c r="P17" s="430"/>
      <c r="Q17" s="430"/>
      <c r="R17" s="430"/>
      <c r="S17" s="430"/>
      <c r="T17" s="430"/>
      <c r="U17" s="430"/>
      <c r="V17" s="430"/>
      <c r="W17" s="430"/>
      <c r="X17" s="430"/>
      <c r="Y17" s="430"/>
      <c r="Z17" s="430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460" t="s">
        <v>36</v>
      </c>
      <c r="AQ17" s="460"/>
      <c r="AR17" s="460"/>
      <c r="AS17" s="460"/>
      <c r="AT17" s="460"/>
      <c r="AU17" s="460"/>
      <c r="AV17" s="460"/>
      <c r="AW17" s="460"/>
      <c r="AX17" s="460"/>
      <c r="AY17" s="460"/>
      <c r="AZ17" s="460"/>
      <c r="BA17" s="460"/>
    </row>
    <row r="18" spans="1:53" s="1" customFormat="1" ht="18" customHeight="1">
      <c r="A18" s="63"/>
      <c r="B18" s="63"/>
      <c r="C18" s="63"/>
      <c r="D18" s="63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442" t="s">
        <v>37</v>
      </c>
      <c r="AM18" s="442"/>
      <c r="AN18" s="442"/>
      <c r="AO18" s="442"/>
      <c r="AP18" s="443" t="s">
        <v>172</v>
      </c>
      <c r="AQ18" s="443"/>
      <c r="AR18" s="443"/>
      <c r="AS18" s="443"/>
      <c r="AT18" s="443"/>
      <c r="AU18" s="443"/>
      <c r="AV18" s="443"/>
      <c r="AW18" s="443"/>
      <c r="AX18" s="443"/>
      <c r="AY18" s="443"/>
      <c r="AZ18" s="443"/>
      <c r="BA18" s="443"/>
    </row>
    <row r="19" spans="1:53" s="1" customFormat="1" ht="13.5" customHeight="1">
      <c r="A19" s="63"/>
      <c r="B19" s="63"/>
      <c r="C19" s="63"/>
      <c r="D19" s="63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462" t="s">
        <v>38</v>
      </c>
      <c r="AQ19" s="462"/>
      <c r="AR19" s="462"/>
      <c r="AS19" s="462"/>
      <c r="AT19" s="462"/>
      <c r="AU19" s="462"/>
      <c r="AV19" s="462"/>
      <c r="AW19" s="462"/>
      <c r="AX19" s="462"/>
      <c r="AY19" s="462"/>
      <c r="AZ19" s="462"/>
      <c r="BA19" s="462"/>
    </row>
    <row r="20" spans="1:53" s="1" customFormat="1" ht="18" customHeight="1">
      <c r="A20" s="441" t="s">
        <v>44</v>
      </c>
      <c r="B20" s="441"/>
      <c r="C20" s="441"/>
      <c r="D20" s="441"/>
      <c r="E20" s="441"/>
      <c r="F20" s="426" t="s">
        <v>88</v>
      </c>
      <c r="G20" s="426"/>
      <c r="H20" s="426"/>
      <c r="I20" s="426"/>
      <c r="J20" s="426"/>
      <c r="K20" s="426"/>
      <c r="L20" s="426"/>
      <c r="M20" s="426"/>
      <c r="N20" s="426"/>
      <c r="O20" s="426"/>
      <c r="P20" s="426"/>
      <c r="Q20" s="426"/>
      <c r="R20" s="426"/>
      <c r="S20" s="426"/>
      <c r="T20" s="426"/>
      <c r="U20" s="426"/>
      <c r="V20" s="426"/>
      <c r="W20" s="426"/>
      <c r="X20" s="426"/>
      <c r="Y20" s="426"/>
      <c r="Z20" s="426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</row>
    <row r="21" spans="1:53" s="1" customFormat="1" ht="12" customHeight="1">
      <c r="A21" s="68"/>
      <c r="B21" s="68"/>
      <c r="C21" s="68"/>
      <c r="D21" s="68"/>
      <c r="E21" s="71"/>
      <c r="F21" s="430" t="s">
        <v>45</v>
      </c>
      <c r="G21" s="430"/>
      <c r="H21" s="430"/>
      <c r="I21" s="430"/>
      <c r="J21" s="430"/>
      <c r="K21" s="430"/>
      <c r="L21" s="430"/>
      <c r="M21" s="430"/>
      <c r="N21" s="430"/>
      <c r="O21" s="430"/>
      <c r="P21" s="430"/>
      <c r="Q21" s="430"/>
      <c r="R21" s="430"/>
      <c r="S21" s="430"/>
      <c r="T21" s="430"/>
      <c r="U21" s="430"/>
      <c r="V21" s="430"/>
      <c r="W21" s="430"/>
      <c r="X21" s="430"/>
      <c r="Y21" s="430"/>
      <c r="Z21" s="430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</row>
    <row r="22" spans="1:53" s="1" customFormat="1" ht="17.25" customHeight="1">
      <c r="A22" s="441" t="s">
        <v>89</v>
      </c>
      <c r="B22" s="441"/>
      <c r="C22" s="441"/>
      <c r="D22" s="441"/>
      <c r="E22" s="441"/>
      <c r="F22" s="459" t="s">
        <v>123</v>
      </c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59"/>
      <c r="S22" s="459"/>
      <c r="T22" s="459"/>
      <c r="U22" s="459"/>
      <c r="V22" s="459"/>
      <c r="W22" s="459"/>
      <c r="X22" s="459"/>
      <c r="Y22" s="459"/>
      <c r="Z22" s="459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</row>
    <row r="23" spans="1:53" s="1" customFormat="1" ht="12" customHeight="1">
      <c r="A23" s="68"/>
      <c r="B23" s="68"/>
      <c r="C23" s="68"/>
      <c r="D23" s="68"/>
      <c r="E23" s="71"/>
      <c r="F23" s="430" t="s">
        <v>46</v>
      </c>
      <c r="G23" s="430"/>
      <c r="H23" s="430"/>
      <c r="I23" s="430"/>
      <c r="J23" s="430"/>
      <c r="K23" s="430"/>
      <c r="L23" s="430"/>
      <c r="M23" s="430"/>
      <c r="N23" s="430"/>
      <c r="O23" s="430"/>
      <c r="P23" s="430"/>
      <c r="Q23" s="430"/>
      <c r="R23" s="430"/>
      <c r="S23" s="430"/>
      <c r="T23" s="430"/>
      <c r="U23" s="430"/>
      <c r="V23" s="430"/>
      <c r="W23" s="430"/>
      <c r="X23" s="430"/>
      <c r="Y23" s="430"/>
      <c r="Z23" s="430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</row>
    <row r="24" spans="1:53" s="1" customFormat="1" ht="18" customHeight="1">
      <c r="A24" s="72" t="s">
        <v>47</v>
      </c>
      <c r="B24" s="72"/>
      <c r="C24" s="72"/>
      <c r="D24" s="72"/>
      <c r="E24" s="72"/>
      <c r="F24" s="58"/>
      <c r="G24" s="458" t="s">
        <v>173</v>
      </c>
      <c r="H24" s="458"/>
      <c r="I24" s="458"/>
      <c r="J24" s="458"/>
      <c r="K24" s="458"/>
      <c r="L24" s="458"/>
      <c r="M24" s="458"/>
      <c r="N24" s="458"/>
      <c r="O24" s="458"/>
      <c r="P24" s="458"/>
      <c r="Q24" s="458"/>
      <c r="R24" s="458"/>
      <c r="S24" s="458"/>
      <c r="T24" s="458"/>
      <c r="U24" s="458"/>
      <c r="V24" s="458"/>
      <c r="W24" s="458"/>
      <c r="X24" s="458"/>
      <c r="Y24" s="458"/>
      <c r="Z24" s="4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</row>
    <row r="25" spans="1:53" s="1" customFormat="1" ht="12.75" customHeight="1">
      <c r="A25" s="72"/>
      <c r="B25" s="72"/>
      <c r="C25" s="72"/>
      <c r="D25" s="72"/>
      <c r="E25" s="72"/>
      <c r="F25" s="58"/>
      <c r="G25" s="440" t="s">
        <v>48</v>
      </c>
      <c r="H25" s="440"/>
      <c r="I25" s="440"/>
      <c r="J25" s="440"/>
      <c r="K25" s="440"/>
      <c r="L25" s="440"/>
      <c r="M25" s="440"/>
      <c r="N25" s="440"/>
      <c r="O25" s="440"/>
      <c r="P25" s="440"/>
      <c r="Q25" s="440"/>
      <c r="R25" s="440"/>
      <c r="S25" s="440"/>
      <c r="T25" s="440"/>
      <c r="U25" s="440"/>
      <c r="V25" s="440"/>
      <c r="W25" s="440"/>
      <c r="X25" s="440"/>
      <c r="Y25" s="440"/>
      <c r="Z25" s="440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</row>
    <row r="26" spans="1:53" s="1" customFormat="1" ht="17.25" customHeight="1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</row>
    <row r="27" spans="1:53" s="1" customFormat="1" ht="9" customHeight="1">
      <c r="A27" s="60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</row>
    <row r="28" spans="1:53" s="1" customFormat="1" ht="23.25" customHeight="1" thickBot="1">
      <c r="A28" s="444" t="s">
        <v>29</v>
      </c>
      <c r="B28" s="444"/>
      <c r="C28" s="444"/>
      <c r="D28" s="444"/>
      <c r="E28" s="444"/>
      <c r="F28" s="444"/>
      <c r="G28" s="444"/>
      <c r="H28" s="444"/>
      <c r="I28" s="444"/>
      <c r="J28" s="444"/>
      <c r="K28" s="444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4"/>
      <c r="AA28" s="444"/>
      <c r="AB28" s="444"/>
      <c r="AC28" s="444"/>
      <c r="AD28" s="444"/>
      <c r="AE28" s="444"/>
      <c r="AF28" s="444"/>
      <c r="AG28" s="444"/>
      <c r="AH28" s="444"/>
      <c r="AI28" s="444"/>
      <c r="AJ28" s="444"/>
      <c r="AK28" s="444"/>
      <c r="AL28" s="444"/>
      <c r="AM28" s="444"/>
      <c r="AN28" s="444"/>
      <c r="AO28" s="444"/>
      <c r="AP28" s="444"/>
      <c r="AQ28" s="444"/>
      <c r="AR28" s="444"/>
      <c r="AS28" s="444"/>
      <c r="AT28" s="444"/>
      <c r="AU28" s="444"/>
      <c r="AV28" s="444"/>
      <c r="AW28" s="444"/>
      <c r="AX28" s="444"/>
      <c r="AY28" s="444"/>
      <c r="AZ28" s="444"/>
      <c r="BA28" s="444"/>
    </row>
    <row r="29" spans="1:53" s="3" customFormat="1" ht="21.75" customHeight="1">
      <c r="A29" s="445"/>
      <c r="B29" s="447" t="s">
        <v>3</v>
      </c>
      <c r="C29" s="448"/>
      <c r="D29" s="448"/>
      <c r="E29" s="449"/>
      <c r="F29" s="448" t="s">
        <v>4</v>
      </c>
      <c r="G29" s="448"/>
      <c r="H29" s="448"/>
      <c r="I29" s="448"/>
      <c r="J29" s="449"/>
      <c r="K29" s="450" t="s">
        <v>5</v>
      </c>
      <c r="L29" s="451"/>
      <c r="M29" s="451"/>
      <c r="N29" s="452"/>
      <c r="O29" s="453" t="s">
        <v>104</v>
      </c>
      <c r="P29" s="448"/>
      <c r="Q29" s="448"/>
      <c r="R29" s="449"/>
      <c r="S29" s="453" t="s">
        <v>6</v>
      </c>
      <c r="T29" s="454"/>
      <c r="U29" s="454"/>
      <c r="V29" s="454"/>
      <c r="W29" s="455"/>
      <c r="X29" s="453" t="s">
        <v>7</v>
      </c>
      <c r="Y29" s="448"/>
      <c r="Z29" s="448"/>
      <c r="AA29" s="448"/>
      <c r="AB29" s="453" t="s">
        <v>8</v>
      </c>
      <c r="AC29" s="454"/>
      <c r="AD29" s="454"/>
      <c r="AE29" s="454"/>
      <c r="AF29" s="455"/>
      <c r="AG29" s="453" t="s">
        <v>9</v>
      </c>
      <c r="AH29" s="454"/>
      <c r="AI29" s="454"/>
      <c r="AJ29" s="455"/>
      <c r="AK29" s="453" t="s">
        <v>10</v>
      </c>
      <c r="AL29" s="454"/>
      <c r="AM29" s="454"/>
      <c r="AN29" s="454"/>
      <c r="AO29" s="455"/>
      <c r="AP29" s="448" t="s">
        <v>11</v>
      </c>
      <c r="AQ29" s="448"/>
      <c r="AR29" s="448"/>
      <c r="AS29" s="456"/>
      <c r="AT29" s="453" t="s">
        <v>1</v>
      </c>
      <c r="AU29" s="448"/>
      <c r="AV29" s="448"/>
      <c r="AW29" s="456"/>
      <c r="AX29" s="453" t="s">
        <v>2</v>
      </c>
      <c r="AY29" s="448"/>
      <c r="AZ29" s="448"/>
      <c r="BA29" s="457"/>
    </row>
    <row r="30" spans="1:53" s="4" customFormat="1" ht="21.75" customHeight="1" thickBot="1">
      <c r="A30" s="446"/>
      <c r="B30" s="128">
        <v>1</v>
      </c>
      <c r="C30" s="97">
        <v>2</v>
      </c>
      <c r="D30" s="97">
        <v>3</v>
      </c>
      <c r="E30" s="97">
        <v>4</v>
      </c>
      <c r="F30" s="129">
        <v>5</v>
      </c>
      <c r="G30" s="97">
        <v>6</v>
      </c>
      <c r="H30" s="97">
        <v>7</v>
      </c>
      <c r="I30" s="97">
        <v>8</v>
      </c>
      <c r="J30" s="97">
        <v>9</v>
      </c>
      <c r="K30" s="98">
        <v>10</v>
      </c>
      <c r="L30" s="98">
        <v>11</v>
      </c>
      <c r="M30" s="98">
        <v>12</v>
      </c>
      <c r="N30" s="98">
        <v>13</v>
      </c>
      <c r="O30" s="98">
        <v>14</v>
      </c>
      <c r="P30" s="98">
        <v>15</v>
      </c>
      <c r="Q30" s="98">
        <v>16</v>
      </c>
      <c r="R30" s="98">
        <v>17</v>
      </c>
      <c r="S30" s="98">
        <v>18</v>
      </c>
      <c r="T30" s="98">
        <v>19</v>
      </c>
      <c r="U30" s="98">
        <v>20</v>
      </c>
      <c r="V30" s="98">
        <v>21</v>
      </c>
      <c r="W30" s="98">
        <v>22</v>
      </c>
      <c r="X30" s="98">
        <v>23</v>
      </c>
      <c r="Y30" s="98">
        <v>24</v>
      </c>
      <c r="Z30" s="98">
        <v>25</v>
      </c>
      <c r="AA30" s="98">
        <v>26</v>
      </c>
      <c r="AB30" s="98">
        <v>27</v>
      </c>
      <c r="AC30" s="98">
        <v>28</v>
      </c>
      <c r="AD30" s="98">
        <v>29</v>
      </c>
      <c r="AE30" s="98">
        <v>30</v>
      </c>
      <c r="AF30" s="98">
        <v>31</v>
      </c>
      <c r="AG30" s="98">
        <v>32</v>
      </c>
      <c r="AH30" s="98">
        <v>33</v>
      </c>
      <c r="AI30" s="98">
        <v>34</v>
      </c>
      <c r="AJ30" s="98">
        <v>35</v>
      </c>
      <c r="AK30" s="99">
        <v>36</v>
      </c>
      <c r="AL30" s="99">
        <v>37</v>
      </c>
      <c r="AM30" s="99">
        <v>38</v>
      </c>
      <c r="AN30" s="99">
        <v>39</v>
      </c>
      <c r="AO30" s="99">
        <v>40</v>
      </c>
      <c r="AP30" s="98">
        <v>41</v>
      </c>
      <c r="AQ30" s="98">
        <v>42</v>
      </c>
      <c r="AR30" s="98">
        <v>43</v>
      </c>
      <c r="AS30" s="98">
        <v>44</v>
      </c>
      <c r="AT30" s="98">
        <v>45</v>
      </c>
      <c r="AU30" s="98">
        <v>46</v>
      </c>
      <c r="AV30" s="98">
        <v>47</v>
      </c>
      <c r="AW30" s="98">
        <v>48</v>
      </c>
      <c r="AX30" s="98">
        <v>49</v>
      </c>
      <c r="AY30" s="98">
        <v>50</v>
      </c>
      <c r="AZ30" s="98">
        <v>51</v>
      </c>
      <c r="BA30" s="100">
        <v>52</v>
      </c>
    </row>
    <row r="31" spans="1:53" s="6" customFormat="1" ht="20.25">
      <c r="A31" s="130">
        <v>1</v>
      </c>
      <c r="B31" s="107" t="s">
        <v>30</v>
      </c>
      <c r="C31" s="108" t="s">
        <v>30</v>
      </c>
      <c r="D31" s="108" t="s">
        <v>30</v>
      </c>
      <c r="E31" s="108" t="s">
        <v>30</v>
      </c>
      <c r="F31" s="131" t="s">
        <v>30</v>
      </c>
      <c r="G31" s="108" t="s">
        <v>30</v>
      </c>
      <c r="H31" s="108" t="s">
        <v>30</v>
      </c>
      <c r="I31" s="108" t="s">
        <v>30</v>
      </c>
      <c r="J31" s="108" t="s">
        <v>30</v>
      </c>
      <c r="K31" s="108" t="s">
        <v>30</v>
      </c>
      <c r="L31" s="108" t="s">
        <v>30</v>
      </c>
      <c r="M31" s="108" t="s">
        <v>30</v>
      </c>
      <c r="N31" s="108" t="s">
        <v>30</v>
      </c>
      <c r="O31" s="108" t="s">
        <v>30</v>
      </c>
      <c r="P31" s="108" t="s">
        <v>30</v>
      </c>
      <c r="Q31" s="108" t="s">
        <v>30</v>
      </c>
      <c r="R31" s="108" t="s">
        <v>30</v>
      </c>
      <c r="S31" s="108" t="s">
        <v>30</v>
      </c>
      <c r="T31" s="108" t="s">
        <v>30</v>
      </c>
      <c r="U31" s="108" t="s">
        <v>30</v>
      </c>
      <c r="V31" s="108" t="s">
        <v>22</v>
      </c>
      <c r="W31" s="108" t="s">
        <v>77</v>
      </c>
      <c r="X31" s="108" t="s">
        <v>30</v>
      </c>
      <c r="Y31" s="108" t="s">
        <v>30</v>
      </c>
      <c r="Z31" s="108" t="s">
        <v>30</v>
      </c>
      <c r="AA31" s="108" t="s">
        <v>30</v>
      </c>
      <c r="AB31" s="108" t="s">
        <v>30</v>
      </c>
      <c r="AC31" s="108" t="s">
        <v>30</v>
      </c>
      <c r="AD31" s="108" t="s">
        <v>30</v>
      </c>
      <c r="AE31" s="108" t="s">
        <v>30</v>
      </c>
      <c r="AF31" s="108" t="s">
        <v>30</v>
      </c>
      <c r="AG31" s="108" t="s">
        <v>30</v>
      </c>
      <c r="AH31" s="108" t="s">
        <v>30</v>
      </c>
      <c r="AI31" s="108" t="s">
        <v>30</v>
      </c>
      <c r="AJ31" s="108" t="s">
        <v>30</v>
      </c>
      <c r="AK31" s="108" t="s">
        <v>13</v>
      </c>
      <c r="AL31" s="108" t="s">
        <v>13</v>
      </c>
      <c r="AM31" s="108" t="s">
        <v>13</v>
      </c>
      <c r="AN31" s="108" t="s">
        <v>13</v>
      </c>
      <c r="AO31" s="108" t="s">
        <v>13</v>
      </c>
      <c r="AP31" s="108" t="s">
        <v>13</v>
      </c>
      <c r="AQ31" s="108" t="s">
        <v>13</v>
      </c>
      <c r="AR31" s="108" t="s">
        <v>13</v>
      </c>
      <c r="AS31" s="108" t="s">
        <v>13</v>
      </c>
      <c r="AT31" s="108" t="s">
        <v>30</v>
      </c>
      <c r="AU31" s="108" t="s">
        <v>30</v>
      </c>
      <c r="AV31" s="108" t="s">
        <v>30</v>
      </c>
      <c r="AW31" s="108" t="s">
        <v>30</v>
      </c>
      <c r="AX31" s="108" t="s">
        <v>30</v>
      </c>
      <c r="AY31" s="108" t="s">
        <v>30</v>
      </c>
      <c r="AZ31" s="108" t="s">
        <v>22</v>
      </c>
      <c r="BA31" s="109" t="s">
        <v>105</v>
      </c>
    </row>
    <row r="32" spans="1:53" s="6" customFormat="1" ht="20.25">
      <c r="A32" s="130">
        <v>2</v>
      </c>
      <c r="B32" s="132" t="s">
        <v>30</v>
      </c>
      <c r="C32" s="133" t="s">
        <v>30</v>
      </c>
      <c r="D32" s="133" t="s">
        <v>30</v>
      </c>
      <c r="E32" s="133" t="s">
        <v>30</v>
      </c>
      <c r="F32" s="134" t="s">
        <v>30</v>
      </c>
      <c r="G32" s="133" t="s">
        <v>30</v>
      </c>
      <c r="H32" s="133" t="s">
        <v>30</v>
      </c>
      <c r="I32" s="133" t="s">
        <v>30</v>
      </c>
      <c r="J32" s="133" t="s">
        <v>30</v>
      </c>
      <c r="K32" s="133" t="s">
        <v>30</v>
      </c>
      <c r="L32" s="133" t="s">
        <v>30</v>
      </c>
      <c r="M32" s="133" t="s">
        <v>30</v>
      </c>
      <c r="N32" s="133" t="s">
        <v>30</v>
      </c>
      <c r="O32" s="133" t="s">
        <v>30</v>
      </c>
      <c r="P32" s="133" t="s">
        <v>30</v>
      </c>
      <c r="Q32" s="133" t="s">
        <v>30</v>
      </c>
      <c r="R32" s="133" t="s">
        <v>30</v>
      </c>
      <c r="S32" s="133" t="s">
        <v>30</v>
      </c>
      <c r="T32" s="133" t="s">
        <v>30</v>
      </c>
      <c r="U32" s="133" t="s">
        <v>22</v>
      </c>
      <c r="V32" s="133" t="s">
        <v>22</v>
      </c>
      <c r="W32" s="64" t="s">
        <v>77</v>
      </c>
      <c r="X32" s="64" t="s">
        <v>30</v>
      </c>
      <c r="Y32" s="64" t="s">
        <v>30</v>
      </c>
      <c r="Z32" s="64" t="s">
        <v>30</v>
      </c>
      <c r="AA32" s="64" t="s">
        <v>30</v>
      </c>
      <c r="AB32" s="64" t="s">
        <v>30</v>
      </c>
      <c r="AC32" s="64" t="s">
        <v>30</v>
      </c>
      <c r="AD32" s="64" t="s">
        <v>30</v>
      </c>
      <c r="AE32" s="64" t="s">
        <v>30</v>
      </c>
      <c r="AF32" s="64" t="s">
        <v>30</v>
      </c>
      <c r="AG32" s="64" t="s">
        <v>30</v>
      </c>
      <c r="AH32" s="64" t="s">
        <v>30</v>
      </c>
      <c r="AI32" s="64" t="s">
        <v>30</v>
      </c>
      <c r="AJ32" s="64" t="s">
        <v>30</v>
      </c>
      <c r="AK32" s="64" t="s">
        <v>13</v>
      </c>
      <c r="AL32" s="64" t="s">
        <v>13</v>
      </c>
      <c r="AM32" s="64" t="s">
        <v>13</v>
      </c>
      <c r="AN32" s="64" t="s">
        <v>13</v>
      </c>
      <c r="AO32" s="64" t="s">
        <v>13</v>
      </c>
      <c r="AP32" s="64" t="s">
        <v>13</v>
      </c>
      <c r="AQ32" s="64" t="s">
        <v>13</v>
      </c>
      <c r="AR32" s="64" t="s">
        <v>13</v>
      </c>
      <c r="AS32" s="64" t="s">
        <v>13</v>
      </c>
      <c r="AT32" s="64" t="s">
        <v>30</v>
      </c>
      <c r="AU32" s="64" t="s">
        <v>30</v>
      </c>
      <c r="AV32" s="64" t="s">
        <v>30</v>
      </c>
      <c r="AW32" s="64" t="s">
        <v>30</v>
      </c>
      <c r="AX32" s="64" t="s">
        <v>30</v>
      </c>
      <c r="AY32" s="135" t="s">
        <v>30</v>
      </c>
      <c r="AZ32" s="135" t="s">
        <v>30</v>
      </c>
      <c r="BA32" s="136" t="s">
        <v>105</v>
      </c>
    </row>
    <row r="33" spans="1:53" s="6" customFormat="1" ht="20.25">
      <c r="A33" s="105">
        <v>3</v>
      </c>
      <c r="B33" s="132" t="s">
        <v>106</v>
      </c>
      <c r="C33" s="133" t="s">
        <v>106</v>
      </c>
      <c r="D33" s="133" t="s">
        <v>106</v>
      </c>
      <c r="E33" s="133" t="s">
        <v>106</v>
      </c>
      <c r="F33" s="134" t="s">
        <v>106</v>
      </c>
      <c r="G33" s="133" t="s">
        <v>106</v>
      </c>
      <c r="H33" s="133" t="s">
        <v>106</v>
      </c>
      <c r="I33" s="133" t="s">
        <v>106</v>
      </c>
      <c r="J33" s="133" t="s">
        <v>106</v>
      </c>
      <c r="K33" s="133" t="s">
        <v>106</v>
      </c>
      <c r="L33" s="133" t="s">
        <v>106</v>
      </c>
      <c r="M33" s="133" t="s">
        <v>106</v>
      </c>
      <c r="N33" s="133" t="s">
        <v>106</v>
      </c>
      <c r="O33" s="133" t="s">
        <v>106</v>
      </c>
      <c r="P33" s="133" t="s">
        <v>106</v>
      </c>
      <c r="Q33" s="133" t="s">
        <v>106</v>
      </c>
      <c r="R33" s="133" t="s">
        <v>106</v>
      </c>
      <c r="S33" s="133" t="s">
        <v>106</v>
      </c>
      <c r="T33" s="133" t="s">
        <v>106</v>
      </c>
      <c r="U33" s="133" t="s">
        <v>106</v>
      </c>
      <c r="V33" s="133" t="s">
        <v>106</v>
      </c>
      <c r="W33" s="64" t="s">
        <v>77</v>
      </c>
      <c r="X33" s="133" t="s">
        <v>106</v>
      </c>
      <c r="Y33" s="133" t="s">
        <v>106</v>
      </c>
      <c r="Z33" s="133" t="s">
        <v>106</v>
      </c>
      <c r="AA33" s="133" t="s">
        <v>106</v>
      </c>
      <c r="AB33" s="133" t="s">
        <v>106</v>
      </c>
      <c r="AC33" s="133" t="s">
        <v>106</v>
      </c>
      <c r="AD33" s="133" t="s">
        <v>106</v>
      </c>
      <c r="AE33" s="133" t="s">
        <v>106</v>
      </c>
      <c r="AF33" s="133" t="s">
        <v>106</v>
      </c>
      <c r="AG33" s="133" t="s">
        <v>106</v>
      </c>
      <c r="AH33" s="133" t="s">
        <v>106</v>
      </c>
      <c r="AI33" s="133" t="s">
        <v>106</v>
      </c>
      <c r="AJ33" s="133" t="s">
        <v>106</v>
      </c>
      <c r="AK33" s="64" t="s">
        <v>13</v>
      </c>
      <c r="AL33" s="64" t="s">
        <v>13</v>
      </c>
      <c r="AM33" s="64" t="s">
        <v>13</v>
      </c>
      <c r="AN33" s="64" t="s">
        <v>13</v>
      </c>
      <c r="AO33" s="64" t="s">
        <v>13</v>
      </c>
      <c r="AP33" s="64" t="s">
        <v>13</v>
      </c>
      <c r="AQ33" s="64" t="s">
        <v>13</v>
      </c>
      <c r="AR33" s="64" t="s">
        <v>13</v>
      </c>
      <c r="AS33" s="64" t="s">
        <v>13</v>
      </c>
      <c r="AT33" s="133" t="s">
        <v>106</v>
      </c>
      <c r="AU33" s="133" t="s">
        <v>106</v>
      </c>
      <c r="AV33" s="133" t="s">
        <v>106</v>
      </c>
      <c r="AW33" s="133" t="s">
        <v>106</v>
      </c>
      <c r="AX33" s="133" t="s">
        <v>106</v>
      </c>
      <c r="AY33" s="133" t="s">
        <v>106</v>
      </c>
      <c r="AZ33" s="133" t="s">
        <v>106</v>
      </c>
      <c r="BA33" s="137" t="s">
        <v>77</v>
      </c>
    </row>
    <row r="34" spans="1:53" s="6" customFormat="1" ht="18" customHeight="1" thickBot="1">
      <c r="A34" s="106">
        <v>4</v>
      </c>
      <c r="B34" s="119" t="s">
        <v>106</v>
      </c>
      <c r="C34" s="101" t="s">
        <v>106</v>
      </c>
      <c r="D34" s="101" t="s">
        <v>106</v>
      </c>
      <c r="E34" s="101" t="s">
        <v>106</v>
      </c>
      <c r="F34" s="138" t="s">
        <v>106</v>
      </c>
      <c r="G34" s="101" t="s">
        <v>106</v>
      </c>
      <c r="H34" s="101" t="s">
        <v>106</v>
      </c>
      <c r="I34" s="101" t="s">
        <v>106</v>
      </c>
      <c r="J34" s="101" t="s">
        <v>106</v>
      </c>
      <c r="K34" s="101" t="s">
        <v>106</v>
      </c>
      <c r="L34" s="101" t="s">
        <v>106</v>
      </c>
      <c r="M34" s="101" t="s">
        <v>106</v>
      </c>
      <c r="N34" s="101" t="s">
        <v>106</v>
      </c>
      <c r="O34" s="101" t="s">
        <v>106</v>
      </c>
      <c r="P34" s="101" t="s">
        <v>106</v>
      </c>
      <c r="Q34" s="101" t="s">
        <v>106</v>
      </c>
      <c r="R34" s="101" t="s">
        <v>106</v>
      </c>
      <c r="S34" s="101" t="s">
        <v>106</v>
      </c>
      <c r="T34" s="101" t="s">
        <v>106</v>
      </c>
      <c r="U34" s="101" t="s">
        <v>106</v>
      </c>
      <c r="V34" s="101" t="s">
        <v>107</v>
      </c>
      <c r="W34" s="139" t="s">
        <v>77</v>
      </c>
      <c r="X34" s="101" t="s">
        <v>106</v>
      </c>
      <c r="Y34" s="101" t="s">
        <v>106</v>
      </c>
      <c r="Z34" s="101" t="s">
        <v>106</v>
      </c>
      <c r="AA34" s="101" t="s">
        <v>106</v>
      </c>
      <c r="AB34" s="101" t="s">
        <v>106</v>
      </c>
      <c r="AC34" s="101" t="s">
        <v>106</v>
      </c>
      <c r="AD34" s="101" t="s">
        <v>106</v>
      </c>
      <c r="AE34" s="101" t="s">
        <v>106</v>
      </c>
      <c r="AF34" s="101" t="s">
        <v>106</v>
      </c>
      <c r="AG34" s="101" t="s">
        <v>106</v>
      </c>
      <c r="AH34" s="101" t="s">
        <v>106</v>
      </c>
      <c r="AI34" s="101" t="s">
        <v>106</v>
      </c>
      <c r="AJ34" s="101" t="s">
        <v>106</v>
      </c>
      <c r="AK34" s="139" t="s">
        <v>13</v>
      </c>
      <c r="AL34" s="139" t="s">
        <v>13</v>
      </c>
      <c r="AM34" s="139" t="s">
        <v>13</v>
      </c>
      <c r="AN34" s="139" t="s">
        <v>13</v>
      </c>
      <c r="AO34" s="139" t="s">
        <v>13</v>
      </c>
      <c r="AP34" s="139" t="s">
        <v>13</v>
      </c>
      <c r="AQ34" s="139" t="s">
        <v>13</v>
      </c>
      <c r="AR34" s="139" t="s">
        <v>13</v>
      </c>
      <c r="AS34" s="139" t="s">
        <v>13</v>
      </c>
      <c r="AT34" s="101" t="s">
        <v>106</v>
      </c>
      <c r="AU34" s="101" t="s">
        <v>106</v>
      </c>
      <c r="AV34" s="101" t="s">
        <v>106</v>
      </c>
      <c r="AW34" s="101" t="s">
        <v>106</v>
      </c>
      <c r="AX34" s="101" t="s">
        <v>106</v>
      </c>
      <c r="AY34" s="101" t="s">
        <v>106</v>
      </c>
      <c r="AZ34" s="101" t="s">
        <v>106</v>
      </c>
      <c r="BA34" s="140" t="s">
        <v>108</v>
      </c>
    </row>
    <row r="35" spans="1:53" s="6" customFormat="1" ht="18" customHeight="1">
      <c r="A35" s="112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</row>
    <row r="36" spans="1:53" ht="20.100000000000001" customHeight="1">
      <c r="A36" s="422" t="s">
        <v>28</v>
      </c>
      <c r="B36" s="422"/>
      <c r="C36" s="422"/>
      <c r="D36" s="422"/>
      <c r="E36" s="64" t="s">
        <v>30</v>
      </c>
      <c r="F36" s="121" t="s">
        <v>31</v>
      </c>
      <c r="G36" s="423" t="s">
        <v>121</v>
      </c>
      <c r="H36" s="423"/>
      <c r="I36" s="423"/>
      <c r="J36" s="423"/>
      <c r="K36" s="11" t="s">
        <v>22</v>
      </c>
      <c r="L36" s="52" t="s">
        <v>31</v>
      </c>
      <c r="M36" s="423" t="s">
        <v>109</v>
      </c>
      <c r="N36" s="423"/>
      <c r="O36" s="423"/>
      <c r="P36" s="423"/>
      <c r="Q36" s="66"/>
      <c r="R36" s="5" t="s">
        <v>110</v>
      </c>
      <c r="S36" s="51" t="s">
        <v>31</v>
      </c>
      <c r="T36" s="423" t="s">
        <v>111</v>
      </c>
      <c r="U36" s="423"/>
      <c r="V36" s="423"/>
      <c r="W36" s="423"/>
      <c r="X36" s="27" t="s">
        <v>77</v>
      </c>
      <c r="Y36" s="51" t="s">
        <v>31</v>
      </c>
      <c r="Z36" s="423" t="s">
        <v>78</v>
      </c>
      <c r="AA36" s="423"/>
      <c r="AB36" s="423"/>
      <c r="AC36" s="423"/>
      <c r="AD36" s="423"/>
      <c r="AE36" s="423"/>
      <c r="AF36" s="27" t="s">
        <v>13</v>
      </c>
      <c r="AG36" s="51" t="s">
        <v>31</v>
      </c>
      <c r="AH36" s="423" t="s">
        <v>12</v>
      </c>
      <c r="AI36" s="423"/>
      <c r="AJ36" s="423"/>
      <c r="AK36" s="423"/>
      <c r="AL36" s="423"/>
      <c r="AM36" s="77" t="s">
        <v>107</v>
      </c>
      <c r="AN36" s="51" t="s">
        <v>31</v>
      </c>
      <c r="AO36" s="423" t="s">
        <v>112</v>
      </c>
      <c r="AP36" s="423"/>
      <c r="AQ36" s="423"/>
      <c r="AR36" s="423"/>
      <c r="AS36" s="423"/>
      <c r="AT36" s="423"/>
      <c r="AV36" s="64" t="s">
        <v>106</v>
      </c>
      <c r="AW36" s="121" t="s">
        <v>31</v>
      </c>
      <c r="AX36" s="423" t="s">
        <v>113</v>
      </c>
      <c r="AY36" s="423"/>
      <c r="AZ36" s="423"/>
      <c r="BA36" s="423"/>
    </row>
    <row r="37" spans="1:53" ht="46.5" customHeight="1">
      <c r="A37" s="62"/>
      <c r="B37" s="62"/>
      <c r="C37" s="62"/>
      <c r="D37" s="62"/>
      <c r="E37" s="62"/>
      <c r="F37" s="62"/>
      <c r="G37" s="423"/>
      <c r="H37" s="423"/>
      <c r="I37" s="423"/>
      <c r="J37" s="423"/>
      <c r="K37" s="66"/>
      <c r="L37" s="66"/>
      <c r="M37" s="423"/>
      <c r="N37" s="423"/>
      <c r="O37" s="423"/>
      <c r="P37" s="423"/>
      <c r="Q37" s="66"/>
      <c r="R37" s="65"/>
      <c r="S37" s="65"/>
      <c r="T37" s="423"/>
      <c r="U37" s="423"/>
      <c r="V37" s="423"/>
      <c r="W37" s="423"/>
      <c r="X37" s="65"/>
      <c r="Y37" s="65"/>
      <c r="Z37" s="423"/>
      <c r="AA37" s="423"/>
      <c r="AB37" s="423"/>
      <c r="AC37" s="423"/>
      <c r="AD37" s="423"/>
      <c r="AE37" s="423"/>
      <c r="AF37" s="65"/>
      <c r="AG37" s="65"/>
      <c r="AH37" s="423"/>
      <c r="AI37" s="423"/>
      <c r="AJ37" s="423"/>
      <c r="AK37" s="423"/>
      <c r="AL37" s="423"/>
      <c r="AM37" s="65"/>
      <c r="AN37" s="65"/>
      <c r="AO37" s="423"/>
      <c r="AP37" s="423"/>
      <c r="AQ37" s="423"/>
      <c r="AR37" s="423"/>
      <c r="AS37" s="423"/>
      <c r="AT37" s="423"/>
      <c r="AV37" s="62"/>
      <c r="AW37" s="62"/>
      <c r="AX37" s="423"/>
      <c r="AY37" s="423"/>
      <c r="AZ37" s="423"/>
      <c r="BA37" s="423"/>
    </row>
    <row r="38" spans="1:53" ht="13.5" customHeight="1">
      <c r="A38" s="25"/>
      <c r="B38" s="25"/>
      <c r="C38" s="25"/>
      <c r="D38" s="25"/>
      <c r="E38" s="25"/>
      <c r="F38" s="25"/>
      <c r="G38" s="25"/>
      <c r="H38" s="25"/>
      <c r="I38" s="25"/>
      <c r="J38" s="24"/>
      <c r="K38" s="8"/>
      <c r="L38" s="8"/>
      <c r="M38" s="24"/>
      <c r="N38" s="24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</row>
    <row r="39" spans="1:53" ht="18.75" customHeight="1" thickBot="1">
      <c r="A39" s="424" t="s">
        <v>49</v>
      </c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4"/>
      <c r="O39" s="424"/>
      <c r="P39" s="424"/>
      <c r="Q39" s="424"/>
      <c r="R39" s="424"/>
      <c r="S39" s="25"/>
      <c r="T39" s="25"/>
      <c r="U39" s="25"/>
      <c r="Z39" s="425" t="s">
        <v>51</v>
      </c>
      <c r="AA39" s="425"/>
      <c r="AB39" s="425"/>
      <c r="AC39" s="425"/>
      <c r="AD39" s="425"/>
      <c r="AE39" s="425"/>
      <c r="AF39" s="425"/>
      <c r="AG39" s="425"/>
      <c r="AH39" s="425"/>
      <c r="AI39" s="425"/>
      <c r="AJ39" s="425"/>
      <c r="AK39" s="25"/>
      <c r="AL39" s="424" t="s">
        <v>114</v>
      </c>
      <c r="AM39" s="424"/>
      <c r="AN39" s="424"/>
      <c r="AO39" s="424"/>
      <c r="AP39" s="424"/>
      <c r="AQ39" s="424"/>
      <c r="AR39" s="424"/>
      <c r="AS39" s="424"/>
      <c r="AT39" s="424"/>
      <c r="AU39" s="424"/>
      <c r="AV39" s="424"/>
      <c r="AW39" s="424"/>
      <c r="AX39" s="424"/>
      <c r="AY39" s="424"/>
      <c r="AZ39" s="424"/>
      <c r="BA39" s="424"/>
    </row>
    <row r="40" spans="1:53" ht="21" customHeight="1">
      <c r="A40" s="401" t="s">
        <v>21</v>
      </c>
      <c r="B40" s="402"/>
      <c r="C40" s="401" t="s">
        <v>115</v>
      </c>
      <c r="D40" s="405"/>
      <c r="E40" s="405"/>
      <c r="F40" s="405"/>
      <c r="G40" s="405"/>
      <c r="H40" s="401" t="s">
        <v>109</v>
      </c>
      <c r="I40" s="405"/>
      <c r="J40" s="405"/>
      <c r="K40" s="408"/>
      <c r="L40" s="401" t="s">
        <v>75</v>
      </c>
      <c r="M40" s="405"/>
      <c r="N40" s="408"/>
      <c r="O40" s="401" t="s">
        <v>116</v>
      </c>
      <c r="P40" s="408"/>
      <c r="Q40" s="401" t="s">
        <v>78</v>
      </c>
      <c r="R40" s="408"/>
      <c r="S40" s="401" t="s">
        <v>12</v>
      </c>
      <c r="T40" s="408"/>
      <c r="U40" s="412" t="s">
        <v>117</v>
      </c>
      <c r="V40" s="350"/>
      <c r="Z40" s="416" t="s">
        <v>52</v>
      </c>
      <c r="AA40" s="417"/>
      <c r="AB40" s="417"/>
      <c r="AC40" s="417"/>
      <c r="AD40" s="417"/>
      <c r="AE40" s="417"/>
      <c r="AF40" s="418"/>
      <c r="AG40" s="346" t="s">
        <v>20</v>
      </c>
      <c r="AH40" s="347"/>
      <c r="AI40" s="346" t="s">
        <v>53</v>
      </c>
      <c r="AJ40" s="350"/>
      <c r="AK40" s="142"/>
      <c r="AL40" s="142"/>
      <c r="AM40" s="142"/>
      <c r="AN40" s="142"/>
      <c r="AO40" s="352" t="s">
        <v>118</v>
      </c>
      <c r="AP40" s="353"/>
      <c r="AQ40" s="353"/>
      <c r="AR40" s="353"/>
      <c r="AS40" s="353"/>
      <c r="AT40" s="353"/>
      <c r="AU40" s="353"/>
      <c r="AV40" s="353"/>
      <c r="AW40" s="353"/>
      <c r="AX40" s="353"/>
      <c r="AY40" s="354"/>
      <c r="AZ40" s="361" t="s">
        <v>20</v>
      </c>
      <c r="BA40" s="362"/>
    </row>
    <row r="41" spans="1:53" ht="21" customHeight="1">
      <c r="A41" s="403"/>
      <c r="B41" s="404"/>
      <c r="C41" s="406"/>
      <c r="D41" s="407"/>
      <c r="E41" s="407"/>
      <c r="F41" s="407"/>
      <c r="G41" s="407"/>
      <c r="H41" s="406"/>
      <c r="I41" s="407"/>
      <c r="J41" s="407"/>
      <c r="K41" s="409"/>
      <c r="L41" s="406"/>
      <c r="M41" s="407"/>
      <c r="N41" s="409"/>
      <c r="O41" s="406"/>
      <c r="P41" s="409"/>
      <c r="Q41" s="406"/>
      <c r="R41" s="409"/>
      <c r="S41" s="406"/>
      <c r="T41" s="409"/>
      <c r="U41" s="413"/>
      <c r="V41" s="351"/>
      <c r="Z41" s="419"/>
      <c r="AA41" s="420"/>
      <c r="AB41" s="420"/>
      <c r="AC41" s="420"/>
      <c r="AD41" s="420"/>
      <c r="AE41" s="420"/>
      <c r="AF41" s="421"/>
      <c r="AG41" s="348"/>
      <c r="AH41" s="349"/>
      <c r="AI41" s="348"/>
      <c r="AJ41" s="351"/>
      <c r="AK41" s="142"/>
      <c r="AL41" s="142"/>
      <c r="AM41" s="142"/>
      <c r="AN41" s="142"/>
      <c r="AO41" s="355"/>
      <c r="AP41" s="356"/>
      <c r="AQ41" s="356"/>
      <c r="AR41" s="356"/>
      <c r="AS41" s="356"/>
      <c r="AT41" s="356"/>
      <c r="AU41" s="356"/>
      <c r="AV41" s="356"/>
      <c r="AW41" s="356"/>
      <c r="AX41" s="356"/>
      <c r="AY41" s="357"/>
      <c r="AZ41" s="363"/>
      <c r="BA41" s="364"/>
    </row>
    <row r="42" spans="1:53" ht="21" customHeight="1">
      <c r="A42" s="403"/>
      <c r="B42" s="404"/>
      <c r="C42" s="406"/>
      <c r="D42" s="407"/>
      <c r="E42" s="407"/>
      <c r="F42" s="407"/>
      <c r="G42" s="407"/>
      <c r="H42" s="406"/>
      <c r="I42" s="407"/>
      <c r="J42" s="407"/>
      <c r="K42" s="409"/>
      <c r="L42" s="406"/>
      <c r="M42" s="407"/>
      <c r="N42" s="409"/>
      <c r="O42" s="406"/>
      <c r="P42" s="409"/>
      <c r="Q42" s="406"/>
      <c r="R42" s="409"/>
      <c r="S42" s="406"/>
      <c r="T42" s="409"/>
      <c r="U42" s="413"/>
      <c r="V42" s="351"/>
      <c r="Z42" s="419"/>
      <c r="AA42" s="420"/>
      <c r="AB42" s="420"/>
      <c r="AC42" s="420"/>
      <c r="AD42" s="420"/>
      <c r="AE42" s="420"/>
      <c r="AF42" s="421"/>
      <c r="AG42" s="348"/>
      <c r="AH42" s="349"/>
      <c r="AI42" s="348"/>
      <c r="AJ42" s="351"/>
      <c r="AK42" s="142"/>
      <c r="AL42" s="142"/>
      <c r="AM42" s="142"/>
      <c r="AN42" s="142"/>
      <c r="AO42" s="355"/>
      <c r="AP42" s="356"/>
      <c r="AQ42" s="356"/>
      <c r="AR42" s="356"/>
      <c r="AS42" s="356"/>
      <c r="AT42" s="356"/>
      <c r="AU42" s="356"/>
      <c r="AV42" s="356"/>
      <c r="AW42" s="356"/>
      <c r="AX42" s="356"/>
      <c r="AY42" s="357"/>
      <c r="AZ42" s="363"/>
      <c r="BA42" s="364"/>
    </row>
    <row r="43" spans="1:53" ht="21" customHeight="1">
      <c r="A43" s="403"/>
      <c r="B43" s="404"/>
      <c r="C43" s="406"/>
      <c r="D43" s="407"/>
      <c r="E43" s="407"/>
      <c r="F43" s="407"/>
      <c r="G43" s="407"/>
      <c r="H43" s="406"/>
      <c r="I43" s="407"/>
      <c r="J43" s="407"/>
      <c r="K43" s="409"/>
      <c r="L43" s="406"/>
      <c r="M43" s="407"/>
      <c r="N43" s="409"/>
      <c r="O43" s="406"/>
      <c r="P43" s="409"/>
      <c r="Q43" s="406"/>
      <c r="R43" s="409"/>
      <c r="S43" s="406"/>
      <c r="T43" s="409"/>
      <c r="U43" s="413"/>
      <c r="V43" s="351"/>
      <c r="Z43" s="419"/>
      <c r="AA43" s="420"/>
      <c r="AB43" s="420"/>
      <c r="AC43" s="420"/>
      <c r="AD43" s="420"/>
      <c r="AE43" s="420"/>
      <c r="AF43" s="421"/>
      <c r="AG43" s="348"/>
      <c r="AH43" s="349"/>
      <c r="AI43" s="348"/>
      <c r="AJ43" s="351"/>
      <c r="AK43" s="142"/>
      <c r="AL43" s="142"/>
      <c r="AM43" s="142"/>
      <c r="AN43" s="142"/>
      <c r="AO43" s="355"/>
      <c r="AP43" s="356"/>
      <c r="AQ43" s="356"/>
      <c r="AR43" s="356"/>
      <c r="AS43" s="356"/>
      <c r="AT43" s="356"/>
      <c r="AU43" s="356"/>
      <c r="AV43" s="356"/>
      <c r="AW43" s="356"/>
      <c r="AX43" s="356"/>
      <c r="AY43" s="357"/>
      <c r="AZ43" s="363"/>
      <c r="BA43" s="364"/>
    </row>
    <row r="44" spans="1:53" ht="44.25" customHeight="1" thickBot="1">
      <c r="A44" s="403"/>
      <c r="B44" s="404"/>
      <c r="C44" s="406"/>
      <c r="D44" s="407"/>
      <c r="E44" s="407"/>
      <c r="F44" s="407"/>
      <c r="G44" s="407"/>
      <c r="H44" s="406"/>
      <c r="I44" s="407"/>
      <c r="J44" s="407"/>
      <c r="K44" s="409"/>
      <c r="L44" s="406"/>
      <c r="M44" s="407"/>
      <c r="N44" s="409"/>
      <c r="O44" s="406"/>
      <c r="P44" s="409"/>
      <c r="Q44" s="406"/>
      <c r="R44" s="409"/>
      <c r="S44" s="410"/>
      <c r="T44" s="411"/>
      <c r="U44" s="414"/>
      <c r="V44" s="415"/>
      <c r="Z44" s="419"/>
      <c r="AA44" s="420"/>
      <c r="AB44" s="420"/>
      <c r="AC44" s="420"/>
      <c r="AD44" s="420"/>
      <c r="AE44" s="420"/>
      <c r="AF44" s="421"/>
      <c r="AG44" s="348"/>
      <c r="AH44" s="349"/>
      <c r="AI44" s="348"/>
      <c r="AJ44" s="351"/>
      <c r="AK44" s="142"/>
      <c r="AL44" s="142"/>
      <c r="AM44" s="142"/>
      <c r="AN44" s="142"/>
      <c r="AO44" s="358"/>
      <c r="AP44" s="359"/>
      <c r="AQ44" s="359"/>
      <c r="AR44" s="359"/>
      <c r="AS44" s="359"/>
      <c r="AT44" s="359"/>
      <c r="AU44" s="359"/>
      <c r="AV44" s="359"/>
      <c r="AW44" s="359"/>
      <c r="AX44" s="359"/>
      <c r="AY44" s="360"/>
      <c r="AZ44" s="365"/>
      <c r="BA44" s="366"/>
    </row>
    <row r="45" spans="1:53" ht="16.5" customHeight="1" thickBot="1">
      <c r="A45" s="391">
        <v>1</v>
      </c>
      <c r="B45" s="392"/>
      <c r="C45" s="385">
        <f>COUNTIF($B$31:$BA$31,"Т")</f>
        <v>39</v>
      </c>
      <c r="D45" s="386"/>
      <c r="E45" s="386"/>
      <c r="F45" s="386"/>
      <c r="G45" s="387"/>
      <c r="H45" s="393">
        <f>COUNTIF($B$31:$BA$31,"С")</f>
        <v>2</v>
      </c>
      <c r="I45" s="394"/>
      <c r="J45" s="394"/>
      <c r="K45" s="395"/>
      <c r="L45" s="396"/>
      <c r="M45" s="397"/>
      <c r="N45" s="398"/>
      <c r="O45" s="396">
        <f>COUNTIF($B$33:$BA$33,"ПЗ")+COUNTIF($B$33:$BA$33,"З")</f>
        <v>0</v>
      </c>
      <c r="P45" s="398"/>
      <c r="Q45" s="396">
        <f>COUNTIF($B$31:$BA$31,"С/А")+COUNTIF($B$31:$BA$31,"А")</f>
        <v>2</v>
      </c>
      <c r="R45" s="398"/>
      <c r="S45" s="396">
        <f>COUNTIF($B$33:$BA$33,"К")</f>
        <v>9</v>
      </c>
      <c r="T45" s="398"/>
      <c r="U45" s="399">
        <f>SUM(C45:T45)</f>
        <v>52</v>
      </c>
      <c r="V45" s="400"/>
      <c r="Z45" s="304" t="s">
        <v>119</v>
      </c>
      <c r="AA45" s="305"/>
      <c r="AB45" s="305"/>
      <c r="AC45" s="305"/>
      <c r="AD45" s="305"/>
      <c r="AE45" s="305"/>
      <c r="AF45" s="306"/>
      <c r="AG45" s="367">
        <v>4</v>
      </c>
      <c r="AH45" s="306"/>
      <c r="AI45" s="369"/>
      <c r="AJ45" s="370"/>
      <c r="AK45" s="143"/>
      <c r="AL45" s="143"/>
      <c r="AM45" s="143"/>
      <c r="AN45" s="143"/>
      <c r="AO45" s="373" t="s">
        <v>120</v>
      </c>
      <c r="AP45" s="374"/>
      <c r="AQ45" s="374"/>
      <c r="AR45" s="374"/>
      <c r="AS45" s="374"/>
      <c r="AT45" s="374"/>
      <c r="AU45" s="374"/>
      <c r="AV45" s="374"/>
      <c r="AW45" s="374"/>
      <c r="AX45" s="374"/>
      <c r="AY45" s="375"/>
      <c r="AZ45" s="379">
        <v>7</v>
      </c>
      <c r="BA45" s="380"/>
    </row>
    <row r="46" spans="1:53" ht="15.75" customHeight="1" thickBot="1">
      <c r="A46" s="383">
        <v>2</v>
      </c>
      <c r="B46" s="384"/>
      <c r="C46" s="385">
        <f>COUNTIF($B$32:$BA$32,"Т")</f>
        <v>39</v>
      </c>
      <c r="D46" s="386"/>
      <c r="E46" s="386"/>
      <c r="F46" s="386"/>
      <c r="G46" s="387"/>
      <c r="H46" s="388">
        <f>COUNTIF($B$32:$BA$32,"С")</f>
        <v>2</v>
      </c>
      <c r="I46" s="389"/>
      <c r="J46" s="389"/>
      <c r="K46" s="390"/>
      <c r="L46" s="328"/>
      <c r="M46" s="334"/>
      <c r="N46" s="329"/>
      <c r="O46" s="328"/>
      <c r="P46" s="329"/>
      <c r="Q46" s="328">
        <f>COUNTIF($B$32:$BA$32,"С/А")+COUNTIF($B$32:$BA$32,"А")</f>
        <v>2</v>
      </c>
      <c r="R46" s="329"/>
      <c r="S46" s="328">
        <f>COUNTIF($B$33:$BA$33,"К")</f>
        <v>9</v>
      </c>
      <c r="T46" s="329"/>
      <c r="U46" s="338">
        <f>SUM(C46:T46)</f>
        <v>52</v>
      </c>
      <c r="V46" s="339"/>
      <c r="Z46" s="307"/>
      <c r="AA46" s="308"/>
      <c r="AB46" s="308"/>
      <c r="AC46" s="308"/>
      <c r="AD46" s="308"/>
      <c r="AE46" s="308"/>
      <c r="AF46" s="309"/>
      <c r="AG46" s="368"/>
      <c r="AH46" s="309"/>
      <c r="AI46" s="371"/>
      <c r="AJ46" s="372"/>
      <c r="AK46" s="143"/>
      <c r="AL46" s="143"/>
      <c r="AM46" s="143"/>
      <c r="AN46" s="143"/>
      <c r="AO46" s="376"/>
      <c r="AP46" s="377"/>
      <c r="AQ46" s="377"/>
      <c r="AR46" s="377"/>
      <c r="AS46" s="377"/>
      <c r="AT46" s="377"/>
      <c r="AU46" s="377"/>
      <c r="AV46" s="377"/>
      <c r="AW46" s="377"/>
      <c r="AX46" s="377"/>
      <c r="AY46" s="378"/>
      <c r="AZ46" s="381"/>
      <c r="BA46" s="382"/>
    </row>
    <row r="47" spans="1:53" ht="19.899999999999999" customHeight="1">
      <c r="A47" s="332">
        <v>3</v>
      </c>
      <c r="B47" s="333"/>
      <c r="C47" s="322">
        <f>COUNTIF($B$33:$BA$33,"НР")</f>
        <v>41</v>
      </c>
      <c r="D47" s="323"/>
      <c r="E47" s="323"/>
      <c r="F47" s="323"/>
      <c r="G47" s="324"/>
      <c r="H47" s="328"/>
      <c r="I47" s="334"/>
      <c r="J47" s="334"/>
      <c r="K47" s="329"/>
      <c r="L47" s="335" t="s">
        <v>122</v>
      </c>
      <c r="M47" s="336"/>
      <c r="N47" s="337"/>
      <c r="O47" s="328">
        <f>COUNTIF($B$35:$BA$35,"ПЗ")+COUNTIF($B$35:$BA$35,"З")</f>
        <v>0</v>
      </c>
      <c r="P47" s="329"/>
      <c r="Q47" s="328">
        <f>COUNTIF($B$33:$BA$33,"С/А")+COUNTIF($B$33:$BA$33,"А")</f>
        <v>2</v>
      </c>
      <c r="R47" s="329"/>
      <c r="S47" s="328">
        <f>COUNTIF($B$33:$BA$33,"К")</f>
        <v>9</v>
      </c>
      <c r="T47" s="329"/>
      <c r="U47" s="338">
        <f>SUM(C47:T47)</f>
        <v>52</v>
      </c>
      <c r="V47" s="339"/>
      <c r="Z47" s="340"/>
      <c r="AA47" s="341"/>
      <c r="AB47" s="341"/>
      <c r="AC47" s="341"/>
      <c r="AD47" s="341"/>
      <c r="AE47" s="341"/>
      <c r="AF47" s="342"/>
      <c r="AG47" s="144"/>
      <c r="AH47" s="145"/>
      <c r="AI47" s="146"/>
      <c r="AJ47" s="147"/>
      <c r="AK47" s="143"/>
      <c r="AL47" s="143"/>
      <c r="AM47" s="143"/>
      <c r="AN47" s="143"/>
      <c r="AO47" s="310" t="s">
        <v>101</v>
      </c>
      <c r="AP47" s="311"/>
      <c r="AQ47" s="311"/>
      <c r="AR47" s="311"/>
      <c r="AS47" s="311"/>
      <c r="AT47" s="311"/>
      <c r="AU47" s="311"/>
      <c r="AV47" s="311"/>
      <c r="AW47" s="311"/>
      <c r="AX47" s="311"/>
      <c r="AY47" s="312"/>
      <c r="AZ47" s="316">
        <v>8</v>
      </c>
      <c r="BA47" s="317"/>
    </row>
    <row r="48" spans="1:53" ht="18.75" customHeight="1" thickBot="1">
      <c r="A48" s="320">
        <v>4</v>
      </c>
      <c r="B48" s="321"/>
      <c r="C48" s="322">
        <f>COUNTIF($B$34:$BA$34,"НР")</f>
        <v>40</v>
      </c>
      <c r="D48" s="323"/>
      <c r="E48" s="323"/>
      <c r="F48" s="323"/>
      <c r="G48" s="324"/>
      <c r="H48" s="148"/>
      <c r="I48" s="149"/>
      <c r="J48" s="149"/>
      <c r="K48" s="150"/>
      <c r="L48" s="325"/>
      <c r="M48" s="326"/>
      <c r="N48" s="327"/>
      <c r="O48" s="328">
        <f>COUNTIF($B$34:$BA$34,"ПЗ")+COUNTIF($B$34:$BA$34,"З")</f>
        <v>2</v>
      </c>
      <c r="P48" s="329"/>
      <c r="Q48" s="328">
        <f>COUNTIF($B$34:$BA$34,"С/А")+COUNTIF($B$34:$BA$34,"А")</f>
        <v>1</v>
      </c>
      <c r="R48" s="329"/>
      <c r="S48" s="328">
        <f>COUNTIF($B$33:$BA$33,"К")</f>
        <v>9</v>
      </c>
      <c r="T48" s="329"/>
      <c r="U48" s="330">
        <f>SUM(C48:T48)</f>
        <v>52</v>
      </c>
      <c r="V48" s="331"/>
      <c r="Z48" s="343"/>
      <c r="AA48" s="344"/>
      <c r="AB48" s="344"/>
      <c r="AC48" s="344"/>
      <c r="AD48" s="344"/>
      <c r="AE48" s="344"/>
      <c r="AF48" s="345"/>
      <c r="AG48" s="151"/>
      <c r="AH48" s="152"/>
      <c r="AI48" s="153"/>
      <c r="AJ48" s="154"/>
      <c r="AK48" s="143"/>
      <c r="AL48" s="143"/>
      <c r="AM48" s="143"/>
      <c r="AN48" s="143"/>
      <c r="AO48" s="313"/>
      <c r="AP48" s="314"/>
      <c r="AQ48" s="314"/>
      <c r="AR48" s="314"/>
      <c r="AS48" s="314"/>
      <c r="AT48" s="314"/>
      <c r="AU48" s="314"/>
      <c r="AV48" s="314"/>
      <c r="AW48" s="314"/>
      <c r="AX48" s="314"/>
      <c r="AY48" s="315"/>
      <c r="AZ48" s="318"/>
      <c r="BA48" s="319"/>
    </row>
    <row r="49" spans="20:53" ht="9" customHeight="1">
      <c r="V49" s="118"/>
      <c r="W49" s="118"/>
      <c r="X49" s="118"/>
      <c r="Y49" s="118"/>
      <c r="Z49" s="118"/>
      <c r="AA49" s="118"/>
      <c r="AB49" s="118"/>
      <c r="AC49" s="112"/>
      <c r="AD49" s="112"/>
      <c r="AE49" s="113"/>
      <c r="AF49" s="113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</row>
    <row r="50" spans="20:53" ht="18" customHeight="1">
      <c r="T50" s="110"/>
      <c r="U50" s="110"/>
      <c r="V50" s="111"/>
      <c r="W50" s="112"/>
      <c r="X50" s="112"/>
      <c r="Y50" s="112"/>
      <c r="Z50" s="112"/>
      <c r="AA50" s="112"/>
      <c r="AB50" s="112"/>
      <c r="AC50" s="112"/>
      <c r="AD50" s="112"/>
      <c r="AE50" s="113"/>
      <c r="AF50" s="113"/>
      <c r="AG50" s="110"/>
    </row>
    <row r="51" spans="20:53" ht="13.5" customHeight="1">
      <c r="T51" s="110"/>
      <c r="U51" s="110"/>
      <c r="V51" s="112"/>
      <c r="W51" s="112"/>
      <c r="X51" s="112"/>
      <c r="Y51" s="112"/>
      <c r="Z51" s="112"/>
      <c r="AA51" s="112"/>
      <c r="AB51" s="112"/>
      <c r="AC51" s="112"/>
      <c r="AD51" s="112"/>
      <c r="AE51" s="113"/>
      <c r="AF51" s="113"/>
      <c r="AG51" s="110"/>
    </row>
    <row r="52" spans="20:53" ht="18.75" customHeight="1"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</row>
    <row r="53" spans="20:53" ht="18.75" customHeight="1"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</row>
    <row r="54" spans="20:53" ht="18.75" customHeight="1"/>
    <row r="55" spans="20:53" ht="18.75" customHeight="1"/>
    <row r="56" spans="20:53" ht="18.75" customHeight="1"/>
    <row r="57" spans="20:53" ht="18.75" customHeight="1"/>
    <row r="58" spans="20:53" ht="18.75" customHeight="1"/>
    <row r="59" spans="20:53" ht="18.75" customHeight="1"/>
  </sheetData>
  <mergeCells count="113">
    <mergeCell ref="A16:D16"/>
    <mergeCell ref="G24:Z24"/>
    <mergeCell ref="F22:Z22"/>
    <mergeCell ref="AP17:BA17"/>
    <mergeCell ref="AP16:BA16"/>
    <mergeCell ref="AJ16:AO16"/>
    <mergeCell ref="E16:Z16"/>
    <mergeCell ref="E17:Z17"/>
    <mergeCell ref="F21:Z21"/>
    <mergeCell ref="A22:E22"/>
    <mergeCell ref="AP19:BA19"/>
    <mergeCell ref="G25:Z25"/>
    <mergeCell ref="F23:Z23"/>
    <mergeCell ref="A20:E20"/>
    <mergeCell ref="F20:Z20"/>
    <mergeCell ref="AL18:AO18"/>
    <mergeCell ref="AP18:BA18"/>
    <mergeCell ref="A28:BA28"/>
    <mergeCell ref="A29:A30"/>
    <mergeCell ref="B29:E29"/>
    <mergeCell ref="F29:J29"/>
    <mergeCell ref="K29:N29"/>
    <mergeCell ref="O29:R29"/>
    <mergeCell ref="S29:W29"/>
    <mergeCell ref="X29:AA29"/>
    <mergeCell ref="AB29:AF29"/>
    <mergeCell ref="AG29:AJ29"/>
    <mergeCell ref="AK29:AO29"/>
    <mergeCell ref="AP29:AS29"/>
    <mergeCell ref="AT29:AW29"/>
    <mergeCell ref="AX29:BA29"/>
    <mergeCell ref="AP14:BA14"/>
    <mergeCell ref="AP15:BA15"/>
    <mergeCell ref="E14:Z14"/>
    <mergeCell ref="E15:Z15"/>
    <mergeCell ref="A1:BA1"/>
    <mergeCell ref="A2:BA2"/>
    <mergeCell ref="A3:BA3"/>
    <mergeCell ref="A12:BA13"/>
    <mergeCell ref="A14:D14"/>
    <mergeCell ref="AK14:AO14"/>
    <mergeCell ref="A4:L4"/>
    <mergeCell ref="A7:L7"/>
    <mergeCell ref="AP7:BA7"/>
    <mergeCell ref="A8:L8"/>
    <mergeCell ref="AP8:BA8"/>
    <mergeCell ref="A9:L9"/>
    <mergeCell ref="AP9:BA9"/>
    <mergeCell ref="A11:L11"/>
    <mergeCell ref="AP11:BA11"/>
    <mergeCell ref="A36:D36"/>
    <mergeCell ref="G36:J37"/>
    <mergeCell ref="M36:P37"/>
    <mergeCell ref="T36:W37"/>
    <mergeCell ref="Z36:AE37"/>
    <mergeCell ref="AH36:AL37"/>
    <mergeCell ref="AO36:AT37"/>
    <mergeCell ref="AX36:BA37"/>
    <mergeCell ref="A39:R39"/>
    <mergeCell ref="Z39:AJ39"/>
    <mergeCell ref="AL39:BA39"/>
    <mergeCell ref="A40:B44"/>
    <mergeCell ref="C40:G44"/>
    <mergeCell ref="H40:K44"/>
    <mergeCell ref="L40:N44"/>
    <mergeCell ref="O40:P44"/>
    <mergeCell ref="Q40:R44"/>
    <mergeCell ref="S40:T44"/>
    <mergeCell ref="U40:V44"/>
    <mergeCell ref="Z40:AF44"/>
    <mergeCell ref="AG40:AH44"/>
    <mergeCell ref="AI40:AJ44"/>
    <mergeCell ref="AO40:AY44"/>
    <mergeCell ref="AZ40:BA44"/>
    <mergeCell ref="AG45:AH46"/>
    <mergeCell ref="AI45:AJ46"/>
    <mergeCell ref="AO45:AY46"/>
    <mergeCell ref="AZ45:BA46"/>
    <mergeCell ref="A46:B46"/>
    <mergeCell ref="C46:G46"/>
    <mergeCell ref="H46:K46"/>
    <mergeCell ref="L46:N46"/>
    <mergeCell ref="O46:P46"/>
    <mergeCell ref="Q46:R46"/>
    <mergeCell ref="S46:T46"/>
    <mergeCell ref="U46:V46"/>
    <mergeCell ref="A45:B45"/>
    <mergeCell ref="C45:G45"/>
    <mergeCell ref="H45:K45"/>
    <mergeCell ref="L45:N45"/>
    <mergeCell ref="O45:P45"/>
    <mergeCell ref="Q45:R45"/>
    <mergeCell ref="S45:T45"/>
    <mergeCell ref="U45:V45"/>
    <mergeCell ref="Z45:AF46"/>
    <mergeCell ref="AO47:AY48"/>
    <mergeCell ref="AZ47:BA48"/>
    <mergeCell ref="A48:B48"/>
    <mergeCell ref="C48:G48"/>
    <mergeCell ref="L48:N48"/>
    <mergeCell ref="O48:P48"/>
    <mergeCell ref="Q48:R48"/>
    <mergeCell ref="S48:T48"/>
    <mergeCell ref="U48:V48"/>
    <mergeCell ref="A47:B47"/>
    <mergeCell ref="C47:G47"/>
    <mergeCell ref="H47:K47"/>
    <mergeCell ref="L47:N47"/>
    <mergeCell ref="O47:P47"/>
    <mergeCell ref="Q47:R47"/>
    <mergeCell ref="S47:T47"/>
    <mergeCell ref="U47:V47"/>
    <mergeCell ref="Z47:AF48"/>
  </mergeCells>
  <phoneticPr fontId="0" type="noConversion"/>
  <printOptions horizontalCentered="1"/>
  <pageMargins left="0.39370078740157483" right="0.39370078740157483" top="0.24" bottom="0.16" header="0.23" footer="0.15"/>
  <pageSetup paperSize="9" scale="62" orientation="landscape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6"/>
  <sheetViews>
    <sheetView showZeros="0" view="pageBreakPreview" zoomScaleNormal="100" zoomScaleSheetLayoutView="100" workbookViewId="0">
      <selection activeCell="B32" sqref="B32"/>
    </sheetView>
  </sheetViews>
  <sheetFormatPr defaultColWidth="8.85546875" defaultRowHeight="12.75"/>
  <cols>
    <col min="1" max="1" width="8.85546875" style="14"/>
    <col min="2" max="2" width="52.7109375" style="14" customWidth="1"/>
    <col min="3" max="5" width="4.7109375" style="23" customWidth="1"/>
    <col min="6" max="6" width="8.140625" style="14" customWidth="1"/>
    <col min="7" max="7" width="7" style="14" customWidth="1"/>
    <col min="8" max="8" width="6.7109375" style="14" hidden="1" customWidth="1"/>
    <col min="9" max="9" width="6.7109375" style="14" customWidth="1"/>
    <col min="10" max="10" width="9.140625" style="14" customWidth="1"/>
    <col min="11" max="12" width="7.7109375" style="14" bestFit="1" customWidth="1"/>
    <col min="13" max="13" width="5.28515625" style="14" customWidth="1"/>
    <col min="14" max="14" width="4" style="14" customWidth="1"/>
    <col min="15" max="15" width="5.28515625" style="14" customWidth="1"/>
    <col min="16" max="16" width="6.28515625" style="14" customWidth="1"/>
    <col min="17" max="20" width="4.7109375" style="14" customWidth="1"/>
    <col min="21" max="21" width="4.85546875" style="14" customWidth="1"/>
    <col min="22" max="22" width="6.140625" style="14" customWidth="1"/>
    <col min="23" max="23" width="5.85546875" style="14" customWidth="1"/>
    <col min="24" max="24" width="6" style="14" customWidth="1"/>
    <col min="25" max="25" width="4.42578125" style="14" customWidth="1"/>
    <col min="26" max="26" width="4.85546875" style="14" customWidth="1"/>
    <col min="27" max="27" width="8.7109375" style="14" customWidth="1"/>
    <col min="28" max="31" width="2.7109375" style="14" customWidth="1"/>
    <col min="32" max="16384" width="8.85546875" style="14"/>
  </cols>
  <sheetData>
    <row r="1" spans="1:25" s="12" customFormat="1" ht="21" customHeight="1" thickBot="1">
      <c r="A1" s="542" t="s">
        <v>68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3"/>
      <c r="R1" s="543"/>
      <c r="S1" s="543"/>
      <c r="T1" s="543"/>
      <c r="U1" s="83"/>
      <c r="V1" s="83"/>
      <c r="W1" s="26"/>
    </row>
    <row r="2" spans="1:25" s="12" customFormat="1" ht="30.75" customHeight="1" thickBot="1">
      <c r="A2" s="544" t="s">
        <v>56</v>
      </c>
      <c r="B2" s="547" t="s">
        <v>55</v>
      </c>
      <c r="C2" s="550" t="s">
        <v>27</v>
      </c>
      <c r="D2" s="551"/>
      <c r="E2" s="552"/>
      <c r="F2" s="552"/>
      <c r="G2" s="544" t="s">
        <v>23</v>
      </c>
      <c r="H2" s="553" t="s">
        <v>24</v>
      </c>
      <c r="I2" s="556" t="s">
        <v>57</v>
      </c>
      <c r="J2" s="557"/>
      <c r="K2" s="557"/>
      <c r="L2" s="557"/>
      <c r="M2" s="557"/>
      <c r="N2" s="557"/>
      <c r="O2" s="557"/>
      <c r="P2" s="557"/>
      <c r="Q2" s="558" t="s">
        <v>70</v>
      </c>
      <c r="R2" s="559"/>
      <c r="S2" s="559"/>
      <c r="T2" s="559"/>
      <c r="U2" s="559"/>
      <c r="V2" s="559"/>
      <c r="W2" s="559"/>
      <c r="X2" s="560"/>
    </row>
    <row r="3" spans="1:25" s="12" customFormat="1" ht="22.5" customHeight="1">
      <c r="A3" s="545"/>
      <c r="B3" s="548"/>
      <c r="C3" s="561" t="s">
        <v>59</v>
      </c>
      <c r="D3" s="563" t="s">
        <v>60</v>
      </c>
      <c r="E3" s="565" t="s">
        <v>75</v>
      </c>
      <c r="F3" s="568" t="s">
        <v>78</v>
      </c>
      <c r="G3" s="545"/>
      <c r="H3" s="554"/>
      <c r="I3" s="571" t="s">
        <v>58</v>
      </c>
      <c r="J3" s="574" t="s">
        <v>61</v>
      </c>
      <c r="K3" s="575"/>
      <c r="L3" s="575"/>
      <c r="M3" s="575"/>
      <c r="N3" s="575"/>
      <c r="O3" s="576"/>
      <c r="P3" s="577" t="s">
        <v>26</v>
      </c>
      <c r="Q3" s="532" t="s">
        <v>71</v>
      </c>
      <c r="R3" s="524"/>
      <c r="S3" s="524" t="s">
        <v>79</v>
      </c>
      <c r="T3" s="524"/>
      <c r="U3" s="524" t="s">
        <v>134</v>
      </c>
      <c r="V3" s="524"/>
      <c r="W3" s="524" t="s">
        <v>135</v>
      </c>
      <c r="X3" s="525"/>
    </row>
    <row r="4" spans="1:25" s="12" customFormat="1" ht="25.5" customHeight="1">
      <c r="A4" s="545"/>
      <c r="B4" s="548"/>
      <c r="C4" s="561"/>
      <c r="D4" s="563"/>
      <c r="E4" s="566"/>
      <c r="F4" s="569"/>
      <c r="G4" s="545"/>
      <c r="H4" s="554"/>
      <c r="I4" s="572"/>
      <c r="J4" s="526" t="s">
        <v>0</v>
      </c>
      <c r="K4" s="529" t="s">
        <v>14</v>
      </c>
      <c r="L4" s="530"/>
      <c r="M4" s="530"/>
      <c r="N4" s="530"/>
      <c r="O4" s="531"/>
      <c r="P4" s="578"/>
      <c r="Q4" s="532" t="s">
        <v>62</v>
      </c>
      <c r="R4" s="524"/>
      <c r="S4" s="524"/>
      <c r="T4" s="524"/>
      <c r="U4" s="524"/>
      <c r="V4" s="524"/>
      <c r="W4" s="524"/>
      <c r="X4" s="525"/>
    </row>
    <row r="5" spans="1:25" s="12" customFormat="1" ht="30.75" customHeight="1">
      <c r="A5" s="545"/>
      <c r="B5" s="548"/>
      <c r="C5" s="561"/>
      <c r="D5" s="563"/>
      <c r="E5" s="566"/>
      <c r="F5" s="569"/>
      <c r="G5" s="545"/>
      <c r="H5" s="554"/>
      <c r="I5" s="572"/>
      <c r="J5" s="527"/>
      <c r="K5" s="533" t="s">
        <v>15</v>
      </c>
      <c r="L5" s="536" t="s">
        <v>17</v>
      </c>
      <c r="M5" s="533" t="s">
        <v>18</v>
      </c>
      <c r="N5" s="533" t="s">
        <v>16</v>
      </c>
      <c r="O5" s="533" t="s">
        <v>25</v>
      </c>
      <c r="P5" s="578"/>
      <c r="Q5" s="159" t="s">
        <v>63</v>
      </c>
      <c r="R5" s="160">
        <v>2</v>
      </c>
      <c r="S5" s="161">
        <v>1</v>
      </c>
      <c r="T5" s="160">
        <v>2</v>
      </c>
      <c r="U5" s="162" t="s">
        <v>63</v>
      </c>
      <c r="V5" s="160">
        <v>2</v>
      </c>
      <c r="W5" s="163">
        <v>1</v>
      </c>
      <c r="X5" s="164">
        <v>2</v>
      </c>
    </row>
    <row r="6" spans="1:25" s="12" customFormat="1" ht="34.5" customHeight="1">
      <c r="A6" s="545"/>
      <c r="B6" s="548"/>
      <c r="C6" s="561"/>
      <c r="D6" s="563"/>
      <c r="E6" s="566"/>
      <c r="F6" s="569"/>
      <c r="G6" s="545"/>
      <c r="H6" s="554"/>
      <c r="I6" s="572"/>
      <c r="J6" s="527"/>
      <c r="K6" s="534"/>
      <c r="L6" s="537"/>
      <c r="M6" s="534"/>
      <c r="N6" s="534"/>
      <c r="O6" s="534"/>
      <c r="P6" s="578"/>
      <c r="Q6" s="539" t="s">
        <v>64</v>
      </c>
      <c r="R6" s="540"/>
      <c r="S6" s="540"/>
      <c r="T6" s="540"/>
      <c r="U6" s="540"/>
      <c r="V6" s="540"/>
      <c r="W6" s="540"/>
      <c r="X6" s="541"/>
    </row>
    <row r="7" spans="1:25" s="12" customFormat="1" ht="30.75" customHeight="1" thickBot="1">
      <c r="A7" s="546"/>
      <c r="B7" s="549"/>
      <c r="C7" s="562"/>
      <c r="D7" s="564"/>
      <c r="E7" s="567"/>
      <c r="F7" s="570"/>
      <c r="G7" s="546"/>
      <c r="H7" s="555"/>
      <c r="I7" s="573"/>
      <c r="J7" s="528"/>
      <c r="K7" s="535"/>
      <c r="L7" s="538"/>
      <c r="M7" s="535"/>
      <c r="N7" s="535"/>
      <c r="O7" s="535"/>
      <c r="P7" s="579"/>
      <c r="Q7" s="165">
        <v>20</v>
      </c>
      <c r="R7" s="166">
        <v>19</v>
      </c>
      <c r="S7" s="167">
        <v>19</v>
      </c>
      <c r="T7" s="166">
        <v>20</v>
      </c>
      <c r="U7" s="167">
        <v>21</v>
      </c>
      <c r="V7" s="166">
        <v>20</v>
      </c>
      <c r="W7" s="168">
        <v>20</v>
      </c>
      <c r="X7" s="169">
        <v>20</v>
      </c>
    </row>
    <row r="8" spans="1:25" s="32" customFormat="1" ht="13.5" customHeight="1" thickBot="1">
      <c r="A8" s="37">
        <v>1</v>
      </c>
      <c r="B8" s="37">
        <v>2</v>
      </c>
      <c r="C8" s="78">
        <v>3</v>
      </c>
      <c r="D8" s="79">
        <v>4</v>
      </c>
      <c r="E8" s="79">
        <v>5</v>
      </c>
      <c r="F8" s="80">
        <v>7</v>
      </c>
      <c r="G8" s="38">
        <v>8</v>
      </c>
      <c r="H8" s="39" t="s">
        <v>65</v>
      </c>
      <c r="I8" s="40" t="s">
        <v>66</v>
      </c>
      <c r="J8" s="41">
        <v>10</v>
      </c>
      <c r="K8" s="42">
        <v>11</v>
      </c>
      <c r="L8" s="41">
        <v>12</v>
      </c>
      <c r="M8" s="41">
        <v>13</v>
      </c>
      <c r="N8" s="41">
        <v>14</v>
      </c>
      <c r="O8" s="43" t="s">
        <v>67</v>
      </c>
      <c r="P8" s="170">
        <v>16</v>
      </c>
      <c r="Q8" s="171" t="s">
        <v>136</v>
      </c>
      <c r="R8" s="172" t="s">
        <v>137</v>
      </c>
      <c r="S8" s="173">
        <v>19</v>
      </c>
      <c r="T8" s="174">
        <v>20</v>
      </c>
      <c r="U8" s="175" t="s">
        <v>138</v>
      </c>
      <c r="V8" s="172" t="s">
        <v>139</v>
      </c>
      <c r="W8" s="176">
        <v>23</v>
      </c>
      <c r="X8" s="177">
        <v>24</v>
      </c>
    </row>
    <row r="9" spans="1:25" s="32" customFormat="1" ht="0.75" customHeight="1" thickBot="1">
      <c r="A9" s="515"/>
      <c r="B9" s="516"/>
      <c r="C9" s="516"/>
      <c r="D9" s="516"/>
      <c r="E9" s="516"/>
      <c r="F9" s="516"/>
      <c r="G9" s="516"/>
      <c r="H9" s="516"/>
      <c r="I9" s="516"/>
      <c r="J9" s="516"/>
      <c r="K9" s="516"/>
      <c r="L9" s="516"/>
      <c r="M9" s="516"/>
      <c r="N9" s="516"/>
      <c r="O9" s="516"/>
      <c r="P9" s="516"/>
      <c r="Q9" s="516"/>
      <c r="R9" s="516"/>
      <c r="S9" s="516"/>
      <c r="T9" s="516"/>
      <c r="U9" s="516"/>
      <c r="V9" s="516"/>
      <c r="W9" s="178"/>
      <c r="X9" s="179"/>
    </row>
    <row r="10" spans="1:25" s="32" customFormat="1" ht="9.75" customHeight="1">
      <c r="A10" s="123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80"/>
      <c r="X10" s="181"/>
    </row>
    <row r="11" spans="1:25" s="32" customFormat="1" ht="16.5" customHeight="1" thickBot="1">
      <c r="A11" s="517" t="s">
        <v>152</v>
      </c>
      <c r="B11" s="518"/>
      <c r="C11" s="518"/>
      <c r="D11" s="518"/>
      <c r="E11" s="518"/>
      <c r="F11" s="518"/>
      <c r="G11" s="518"/>
      <c r="H11" s="518"/>
      <c r="I11" s="518"/>
      <c r="J11" s="518"/>
      <c r="K11" s="518"/>
      <c r="L11" s="518"/>
      <c r="M11" s="518"/>
      <c r="N11" s="518"/>
      <c r="O11" s="518"/>
      <c r="P11" s="518"/>
      <c r="Q11" s="518"/>
      <c r="R11" s="518"/>
      <c r="S11" s="518"/>
      <c r="T11" s="518"/>
      <c r="U11" s="518"/>
      <c r="V11" s="518"/>
      <c r="W11" s="518"/>
      <c r="X11" s="519"/>
    </row>
    <row r="12" spans="1:25" s="32" customFormat="1" ht="18" customHeight="1">
      <c r="A12" s="44" t="s">
        <v>142</v>
      </c>
      <c r="B12" s="182" t="s">
        <v>91</v>
      </c>
      <c r="C12" s="183">
        <v>2.2999999999999998</v>
      </c>
      <c r="D12" s="122">
        <v>1</v>
      </c>
      <c r="E12" s="87"/>
      <c r="F12" s="87"/>
      <c r="G12" s="184">
        <v>9</v>
      </c>
      <c r="H12" s="185">
        <v>3.5</v>
      </c>
      <c r="I12" s="186">
        <f>G12*30</f>
        <v>270</v>
      </c>
      <c r="J12" s="187">
        <f>Q12*Q7+R12*R7+S12*S7</f>
        <v>174</v>
      </c>
      <c r="K12" s="36">
        <v>24</v>
      </c>
      <c r="L12" s="36">
        <v>150</v>
      </c>
      <c r="M12" s="188"/>
      <c r="N12" s="36"/>
      <c r="O12" s="36"/>
      <c r="P12" s="86">
        <f>I12-J12</f>
        <v>96</v>
      </c>
      <c r="Q12" s="189">
        <v>3</v>
      </c>
      <c r="R12" s="190">
        <v>3</v>
      </c>
      <c r="S12" s="191">
        <v>3</v>
      </c>
      <c r="T12" s="192"/>
      <c r="U12" s="193"/>
      <c r="V12" s="194"/>
      <c r="W12" s="195"/>
      <c r="X12" s="196"/>
    </row>
    <row r="13" spans="1:25" s="32" customFormat="1" ht="18" customHeight="1">
      <c r="A13" s="44" t="s">
        <v>143</v>
      </c>
      <c r="B13" s="197" t="s">
        <v>140</v>
      </c>
      <c r="C13" s="198"/>
      <c r="D13" s="199">
        <v>1.2</v>
      </c>
      <c r="E13" s="91"/>
      <c r="F13" s="45"/>
      <c r="G13" s="84">
        <v>6</v>
      </c>
      <c r="H13" s="85">
        <v>3.5</v>
      </c>
      <c r="I13" s="186">
        <f>G13*30</f>
        <v>180</v>
      </c>
      <c r="J13" s="187">
        <f>Q13*$Q$7+R13*$R$7+S13*$S$7</f>
        <v>78</v>
      </c>
      <c r="K13" s="36">
        <v>52</v>
      </c>
      <c r="L13" s="36"/>
      <c r="M13" s="188">
        <v>20</v>
      </c>
      <c r="N13" s="36"/>
      <c r="O13" s="36"/>
      <c r="P13" s="86">
        <f>I13-J13</f>
        <v>102</v>
      </c>
      <c r="Q13" s="200">
        <v>2</v>
      </c>
      <c r="R13" s="201">
        <v>2</v>
      </c>
      <c r="S13" s="202"/>
      <c r="T13" s="203"/>
      <c r="U13" s="204"/>
      <c r="V13" s="205"/>
      <c r="W13" s="206"/>
      <c r="X13" s="207"/>
      <c r="Y13" s="74"/>
    </row>
    <row r="14" spans="1:25" s="32" customFormat="1" ht="18" customHeight="1" thickBot="1">
      <c r="A14" s="44" t="s">
        <v>144</v>
      </c>
      <c r="B14" s="208" t="s">
        <v>90</v>
      </c>
      <c r="C14" s="209"/>
      <c r="D14" s="210">
        <v>1.2</v>
      </c>
      <c r="E14" s="211"/>
      <c r="F14" s="35"/>
      <c r="G14" s="84">
        <v>4</v>
      </c>
      <c r="H14" s="212"/>
      <c r="I14" s="186">
        <f>G14*30</f>
        <v>120</v>
      </c>
      <c r="J14" s="187">
        <v>58</v>
      </c>
      <c r="K14" s="213">
        <v>40</v>
      </c>
      <c r="L14" s="213"/>
      <c r="M14" s="213">
        <v>18</v>
      </c>
      <c r="N14" s="214"/>
      <c r="O14" s="213"/>
      <c r="P14" s="215">
        <f>I14-J14</f>
        <v>62</v>
      </c>
      <c r="Q14" s="216">
        <v>2</v>
      </c>
      <c r="R14" s="217">
        <v>1</v>
      </c>
      <c r="S14" s="202"/>
      <c r="T14" s="203">
        <v>0</v>
      </c>
      <c r="U14" s="204"/>
      <c r="V14" s="205"/>
      <c r="W14" s="218"/>
      <c r="X14" s="219"/>
      <c r="Y14" s="74"/>
    </row>
    <row r="15" spans="1:25" s="32" customFormat="1" ht="27" customHeight="1" thickBot="1">
      <c r="A15" s="520" t="s">
        <v>50</v>
      </c>
      <c r="B15" s="521"/>
      <c r="C15" s="114">
        <v>1</v>
      </c>
      <c r="D15" s="115">
        <v>5</v>
      </c>
      <c r="E15" s="115"/>
      <c r="F15" s="117">
        <f>COUNT(#REF!)</f>
        <v>0</v>
      </c>
      <c r="G15" s="90">
        <f t="shared" ref="G15:X15" si="0">SUM(G12:G14)</f>
        <v>19</v>
      </c>
      <c r="H15" s="90">
        <f t="shared" si="0"/>
        <v>7</v>
      </c>
      <c r="I15" s="90">
        <f t="shared" si="0"/>
        <v>570</v>
      </c>
      <c r="J15" s="90">
        <f t="shared" si="0"/>
        <v>310</v>
      </c>
      <c r="K15" s="90">
        <f t="shared" si="0"/>
        <v>116</v>
      </c>
      <c r="L15" s="90">
        <f t="shared" si="0"/>
        <v>150</v>
      </c>
      <c r="M15" s="90">
        <f t="shared" si="0"/>
        <v>38</v>
      </c>
      <c r="N15" s="90">
        <f t="shared" si="0"/>
        <v>0</v>
      </c>
      <c r="O15" s="90">
        <f t="shared" si="0"/>
        <v>0</v>
      </c>
      <c r="P15" s="90">
        <f t="shared" si="0"/>
        <v>260</v>
      </c>
      <c r="Q15" s="114">
        <f t="shared" si="0"/>
        <v>7</v>
      </c>
      <c r="R15" s="117">
        <f t="shared" si="0"/>
        <v>6</v>
      </c>
      <c r="S15" s="114">
        <f t="shared" si="0"/>
        <v>3</v>
      </c>
      <c r="T15" s="220">
        <f t="shared" si="0"/>
        <v>0</v>
      </c>
      <c r="U15" s="221">
        <f t="shared" si="0"/>
        <v>0</v>
      </c>
      <c r="V15" s="220">
        <f t="shared" si="0"/>
        <v>0</v>
      </c>
      <c r="W15" s="221">
        <f t="shared" si="0"/>
        <v>0</v>
      </c>
      <c r="X15" s="220">
        <f t="shared" si="0"/>
        <v>0</v>
      </c>
      <c r="Y15" s="74"/>
    </row>
    <row r="16" spans="1:25" s="32" customFormat="1" ht="8.25" customHeight="1" thickBot="1">
      <c r="A16" s="222"/>
      <c r="B16" s="223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5"/>
      <c r="Q16" s="226"/>
      <c r="R16" s="227"/>
      <c r="S16" s="226"/>
      <c r="T16" s="227"/>
      <c r="U16" s="228"/>
      <c r="V16" s="225"/>
      <c r="W16" s="229"/>
      <c r="X16" s="230"/>
      <c r="Y16" s="74"/>
    </row>
    <row r="17" spans="1:25" s="13" customFormat="1" ht="18.75" customHeight="1" thickBot="1">
      <c r="A17" s="464" t="s">
        <v>141</v>
      </c>
      <c r="B17" s="465"/>
      <c r="C17" s="465"/>
      <c r="D17" s="465"/>
      <c r="E17" s="465"/>
      <c r="F17" s="465"/>
      <c r="G17" s="465"/>
      <c r="H17" s="465"/>
      <c r="I17" s="465"/>
      <c r="J17" s="465"/>
      <c r="K17" s="465"/>
      <c r="L17" s="465"/>
      <c r="M17" s="465"/>
      <c r="N17" s="465"/>
      <c r="O17" s="465"/>
      <c r="P17" s="465"/>
      <c r="Q17" s="465"/>
      <c r="R17" s="465"/>
      <c r="S17" s="465"/>
      <c r="T17" s="465"/>
      <c r="U17" s="465"/>
      <c r="V17" s="465"/>
      <c r="W17" s="465"/>
      <c r="X17" s="466"/>
      <c r="Y17" s="231"/>
    </row>
    <row r="18" spans="1:25" s="13" customFormat="1" ht="19.899999999999999" customHeight="1">
      <c r="A18" s="232" t="s">
        <v>99</v>
      </c>
      <c r="B18" s="48" t="s">
        <v>93</v>
      </c>
      <c r="C18" s="204">
        <v>2</v>
      </c>
      <c r="D18" s="233">
        <v>1</v>
      </c>
      <c r="E18" s="233"/>
      <c r="F18" s="233"/>
      <c r="G18" s="234">
        <v>6</v>
      </c>
      <c r="H18" s="233"/>
      <c r="I18" s="233">
        <f>G18*30</f>
        <v>180</v>
      </c>
      <c r="J18" s="187">
        <f>Q18*$Q$7+R18*$R$7+S18*$S$7</f>
        <v>78</v>
      </c>
      <c r="K18" s="233">
        <v>58</v>
      </c>
      <c r="L18" s="233">
        <v>20</v>
      </c>
      <c r="M18" s="233"/>
      <c r="N18" s="233"/>
      <c r="O18" s="233"/>
      <c r="P18" s="235">
        <f>I18-J18</f>
        <v>102</v>
      </c>
      <c r="Q18" s="236">
        <v>2</v>
      </c>
      <c r="R18" s="237">
        <v>2</v>
      </c>
      <c r="S18" s="236"/>
      <c r="T18" s="237"/>
      <c r="U18" s="236"/>
      <c r="V18" s="237"/>
      <c r="W18" s="236"/>
      <c r="X18" s="237"/>
      <c r="Y18" s="231"/>
    </row>
    <row r="19" spans="1:25" s="13" customFormat="1" ht="19.899999999999999" customHeight="1" thickBot="1">
      <c r="A19" s="232" t="s">
        <v>100</v>
      </c>
      <c r="B19" s="50" t="s">
        <v>92</v>
      </c>
      <c r="C19" s="204">
        <v>2</v>
      </c>
      <c r="D19" s="233">
        <v>1</v>
      </c>
      <c r="E19" s="233"/>
      <c r="F19" s="233"/>
      <c r="G19" s="234">
        <v>6</v>
      </c>
      <c r="H19" s="233"/>
      <c r="I19" s="233">
        <f>G19*30</f>
        <v>180</v>
      </c>
      <c r="J19" s="187">
        <f>Q19*$Q$7+R19*$R$7+S19*$S$7</f>
        <v>78</v>
      </c>
      <c r="K19" s="233">
        <v>58</v>
      </c>
      <c r="L19" s="233">
        <v>20</v>
      </c>
      <c r="M19" s="233"/>
      <c r="N19" s="233"/>
      <c r="O19" s="233"/>
      <c r="P19" s="235">
        <f>I19-J19</f>
        <v>102</v>
      </c>
      <c r="Q19" s="236">
        <v>2</v>
      </c>
      <c r="R19" s="237">
        <v>2</v>
      </c>
      <c r="S19" s="236"/>
      <c r="T19" s="237"/>
      <c r="U19" s="236"/>
      <c r="V19" s="237"/>
      <c r="W19" s="236"/>
      <c r="X19" s="237"/>
      <c r="Y19" s="231"/>
    </row>
    <row r="20" spans="1:25" ht="17.25" customHeight="1" thickBot="1">
      <c r="A20" s="522" t="s">
        <v>50</v>
      </c>
      <c r="B20" s="523"/>
      <c r="C20" s="238">
        <v>2</v>
      </c>
      <c r="D20" s="239">
        <v>2</v>
      </c>
      <c r="E20" s="239"/>
      <c r="F20" s="239"/>
      <c r="G20" s="240">
        <f t="shared" ref="G20:X20" si="1">SUM(G18:G19)</f>
        <v>12</v>
      </c>
      <c r="H20" s="240">
        <f t="shared" si="1"/>
        <v>0</v>
      </c>
      <c r="I20" s="240">
        <f t="shared" si="1"/>
        <v>360</v>
      </c>
      <c r="J20" s="240">
        <f t="shared" si="1"/>
        <v>156</v>
      </c>
      <c r="K20" s="240">
        <f t="shared" si="1"/>
        <v>116</v>
      </c>
      <c r="L20" s="240">
        <f t="shared" si="1"/>
        <v>40</v>
      </c>
      <c r="M20" s="240">
        <f t="shared" si="1"/>
        <v>0</v>
      </c>
      <c r="N20" s="240">
        <f t="shared" si="1"/>
        <v>0</v>
      </c>
      <c r="O20" s="240">
        <f t="shared" si="1"/>
        <v>0</v>
      </c>
      <c r="P20" s="240">
        <f t="shared" si="1"/>
        <v>204</v>
      </c>
      <c r="Q20" s="240">
        <f t="shared" si="1"/>
        <v>4</v>
      </c>
      <c r="R20" s="241">
        <f t="shared" si="1"/>
        <v>4</v>
      </c>
      <c r="S20" s="242">
        <f t="shared" si="1"/>
        <v>0</v>
      </c>
      <c r="T20" s="243">
        <f t="shared" si="1"/>
        <v>0</v>
      </c>
      <c r="U20" s="244">
        <f t="shared" si="1"/>
        <v>0</v>
      </c>
      <c r="V20" s="241">
        <f t="shared" si="1"/>
        <v>0</v>
      </c>
      <c r="W20" s="242">
        <f t="shared" si="1"/>
        <v>0</v>
      </c>
      <c r="X20" s="243">
        <f t="shared" si="1"/>
        <v>0</v>
      </c>
    </row>
    <row r="21" spans="1:25" s="15" customFormat="1" ht="11.25" customHeight="1" thickBot="1">
      <c r="A21" s="498"/>
      <c r="B21" s="499"/>
      <c r="C21" s="499"/>
      <c r="D21" s="499"/>
      <c r="E21" s="499"/>
      <c r="F21" s="499"/>
      <c r="G21" s="499"/>
      <c r="H21" s="499"/>
      <c r="I21" s="499"/>
      <c r="J21" s="499"/>
      <c r="K21" s="499"/>
      <c r="L21" s="499"/>
      <c r="M21" s="499"/>
      <c r="N21" s="499"/>
      <c r="O21" s="499"/>
      <c r="P21" s="499"/>
      <c r="Q21" s="499"/>
      <c r="R21" s="499"/>
      <c r="S21" s="499"/>
      <c r="T21" s="499"/>
      <c r="U21" s="499"/>
      <c r="V21" s="499"/>
      <c r="W21" s="499"/>
      <c r="X21" s="500"/>
    </row>
    <row r="22" spans="1:25" s="18" customFormat="1" ht="22.5" customHeight="1" thickBot="1">
      <c r="A22" s="501" t="s">
        <v>169</v>
      </c>
      <c r="B22" s="502"/>
      <c r="C22" s="502"/>
      <c r="D22" s="502"/>
      <c r="E22" s="502"/>
      <c r="F22" s="502"/>
      <c r="G22" s="502"/>
      <c r="H22" s="502"/>
      <c r="I22" s="502"/>
      <c r="J22" s="502"/>
      <c r="K22" s="502"/>
      <c r="L22" s="502"/>
      <c r="M22" s="502"/>
      <c r="N22" s="502"/>
      <c r="O22" s="502"/>
      <c r="P22" s="502"/>
      <c r="Q22" s="502"/>
      <c r="R22" s="502"/>
      <c r="S22" s="502"/>
      <c r="T22" s="502"/>
      <c r="U22" s="502"/>
      <c r="V22" s="502"/>
      <c r="W22" s="502"/>
      <c r="X22" s="503"/>
    </row>
    <row r="23" spans="1:25" ht="21" customHeight="1" thickBot="1">
      <c r="A23" s="49" t="s">
        <v>83</v>
      </c>
      <c r="B23" s="197" t="s">
        <v>111</v>
      </c>
      <c r="C23" s="45"/>
      <c r="D23" s="91"/>
      <c r="E23" s="91">
        <v>4</v>
      </c>
      <c r="F23" s="45"/>
      <c r="G23" s="88">
        <v>2</v>
      </c>
      <c r="H23" s="87">
        <v>3.5</v>
      </c>
      <c r="I23" s="94">
        <f>G23*30</f>
        <v>60</v>
      </c>
      <c r="J23" s="251"/>
      <c r="K23" s="252"/>
      <c r="L23" s="252"/>
      <c r="M23" s="253"/>
      <c r="N23" s="252"/>
      <c r="O23" s="252"/>
      <c r="P23" s="248">
        <f>I23-J23</f>
        <v>60</v>
      </c>
      <c r="Q23" s="245"/>
      <c r="R23" s="246"/>
      <c r="S23" s="254"/>
      <c r="T23" s="246"/>
      <c r="U23" s="245"/>
      <c r="V23" s="255"/>
      <c r="W23" s="247"/>
      <c r="X23" s="256"/>
    </row>
    <row r="24" spans="1:25" ht="16.5" customHeight="1" thickBot="1">
      <c r="A24" s="504" t="s">
        <v>69</v>
      </c>
      <c r="B24" s="505"/>
      <c r="C24" s="114"/>
      <c r="D24" s="115"/>
      <c r="E24" s="115">
        <v>1</v>
      </c>
      <c r="F24" s="115">
        <f>COUNT(#REF!)</f>
        <v>0</v>
      </c>
      <c r="G24" s="89">
        <f t="shared" ref="G24:L24" si="2">SUM(G23:G23)</f>
        <v>2</v>
      </c>
      <c r="H24" s="90">
        <f t="shared" si="2"/>
        <v>3.5</v>
      </c>
      <c r="I24" s="90">
        <f t="shared" si="2"/>
        <v>60</v>
      </c>
      <c r="J24" s="92">
        <f t="shared" si="2"/>
        <v>0</v>
      </c>
      <c r="K24" s="115">
        <f t="shared" si="2"/>
        <v>0</v>
      </c>
      <c r="L24" s="115">
        <f t="shared" si="2"/>
        <v>0</v>
      </c>
      <c r="M24" s="116"/>
      <c r="N24" s="115">
        <f>SUM(N23:N23)</f>
        <v>0</v>
      </c>
      <c r="O24" s="115"/>
      <c r="P24" s="115">
        <f>SUM(P23:P23)</f>
        <v>60</v>
      </c>
      <c r="Q24" s="257">
        <f>SUM(Q23:R23)</f>
        <v>0</v>
      </c>
      <c r="R24" s="249"/>
      <c r="S24" s="258">
        <f>SUM(S23:T23)</f>
        <v>0</v>
      </c>
      <c r="T24" s="249"/>
      <c r="U24" s="250">
        <f>SUM(U23:V23)</f>
        <v>0</v>
      </c>
      <c r="V24" s="259"/>
      <c r="W24" s="250"/>
      <c r="X24" s="260"/>
    </row>
    <row r="25" spans="1:25" s="16" customFormat="1" ht="9.75" customHeight="1" thickBot="1">
      <c r="A25" s="506"/>
      <c r="B25" s="507"/>
      <c r="C25" s="507"/>
      <c r="D25" s="507"/>
      <c r="E25" s="507"/>
      <c r="F25" s="507"/>
      <c r="G25" s="507"/>
      <c r="H25" s="507"/>
      <c r="I25" s="507"/>
      <c r="J25" s="507"/>
      <c r="K25" s="507"/>
      <c r="L25" s="507"/>
      <c r="M25" s="507"/>
      <c r="N25" s="507"/>
      <c r="O25" s="507"/>
      <c r="P25" s="507"/>
      <c r="Q25" s="507"/>
      <c r="R25" s="507"/>
      <c r="S25" s="507"/>
      <c r="T25" s="507"/>
      <c r="U25" s="507"/>
      <c r="V25" s="507"/>
      <c r="W25" s="507"/>
      <c r="X25" s="508"/>
    </row>
    <row r="26" spans="1:25" s="12" customFormat="1" ht="22.5" customHeight="1" thickBot="1">
      <c r="A26" s="509" t="s">
        <v>170</v>
      </c>
      <c r="B26" s="510"/>
      <c r="C26" s="510"/>
      <c r="D26" s="510"/>
      <c r="E26" s="510"/>
      <c r="F26" s="510"/>
      <c r="G26" s="510"/>
      <c r="H26" s="510"/>
      <c r="I26" s="510"/>
      <c r="J26" s="510"/>
      <c r="K26" s="510"/>
      <c r="L26" s="510"/>
      <c r="M26" s="510"/>
      <c r="N26" s="510"/>
      <c r="O26" s="510"/>
      <c r="P26" s="510"/>
      <c r="Q26" s="510"/>
      <c r="R26" s="510"/>
      <c r="S26" s="510"/>
      <c r="T26" s="510"/>
      <c r="U26" s="510"/>
      <c r="V26" s="510"/>
      <c r="W26" s="510"/>
      <c r="X26" s="511"/>
    </row>
    <row r="27" spans="1:25" s="16" customFormat="1" ht="9.75" customHeight="1" thickBot="1">
      <c r="A27" s="512"/>
      <c r="B27" s="513"/>
      <c r="C27" s="513"/>
      <c r="D27" s="513"/>
      <c r="E27" s="513"/>
      <c r="F27" s="513"/>
      <c r="G27" s="513"/>
      <c r="H27" s="513"/>
      <c r="I27" s="513"/>
      <c r="J27" s="513"/>
      <c r="K27" s="513"/>
      <c r="L27" s="513"/>
      <c r="M27" s="513"/>
      <c r="N27" s="513"/>
      <c r="O27" s="513"/>
      <c r="P27" s="513"/>
      <c r="Q27" s="513"/>
      <c r="R27" s="513"/>
      <c r="S27" s="513"/>
      <c r="T27" s="513"/>
      <c r="U27" s="513"/>
      <c r="V27" s="513"/>
      <c r="W27" s="513"/>
      <c r="X27" s="514"/>
    </row>
    <row r="28" spans="1:25" s="16" customFormat="1" ht="17.45" customHeight="1">
      <c r="A28" s="478" t="s">
        <v>145</v>
      </c>
      <c r="B28" s="261" t="s">
        <v>94</v>
      </c>
      <c r="C28" s="46">
        <v>3</v>
      </c>
      <c r="D28" s="47"/>
      <c r="E28" s="262"/>
      <c r="F28" s="262"/>
      <c r="G28" s="263">
        <v>3</v>
      </c>
      <c r="H28" s="46"/>
      <c r="I28" s="233">
        <f>G28*30</f>
        <v>90</v>
      </c>
      <c r="J28" s="187">
        <f>Q28*$Q$7+R28*$R$7+S28*$S$7</f>
        <v>38</v>
      </c>
      <c r="K28" s="46">
        <v>20</v>
      </c>
      <c r="L28" s="47">
        <v>18</v>
      </c>
      <c r="M28" s="47"/>
      <c r="N28" s="47"/>
      <c r="O28" s="262"/>
      <c r="P28" s="264">
        <f t="shared" ref="P28:P34" si="3">I28-J28</f>
        <v>52</v>
      </c>
      <c r="Q28" s="265"/>
      <c r="R28" s="266"/>
      <c r="S28" s="245">
        <v>2</v>
      </c>
      <c r="T28" s="246"/>
      <c r="U28" s="267"/>
      <c r="V28" s="266"/>
      <c r="W28" s="268"/>
      <c r="X28" s="269"/>
    </row>
    <row r="29" spans="1:25" s="16" customFormat="1" ht="17.45" customHeight="1">
      <c r="A29" s="479"/>
      <c r="B29" s="261" t="s">
        <v>96</v>
      </c>
      <c r="C29" s="47"/>
      <c r="D29" s="47"/>
      <c r="E29" s="262"/>
      <c r="F29" s="262"/>
      <c r="G29" s="263"/>
      <c r="H29" s="270"/>
      <c r="I29" s="233"/>
      <c r="J29" s="187"/>
      <c r="K29" s="46"/>
      <c r="L29" s="47"/>
      <c r="M29" s="47"/>
      <c r="N29" s="47"/>
      <c r="O29" s="262"/>
      <c r="P29" s="264">
        <f t="shared" si="3"/>
        <v>0</v>
      </c>
      <c r="Q29" s="265"/>
      <c r="R29" s="266"/>
      <c r="S29" s="271"/>
      <c r="T29" s="201"/>
      <c r="U29" s="267"/>
      <c r="V29" s="266"/>
      <c r="W29" s="272"/>
      <c r="X29" s="269"/>
    </row>
    <row r="30" spans="1:25" ht="17.45" customHeight="1">
      <c r="A30" s="480"/>
      <c r="B30" s="261" t="s">
        <v>97</v>
      </c>
      <c r="C30" s="45"/>
      <c r="D30" s="45"/>
      <c r="E30" s="273"/>
      <c r="F30" s="273"/>
      <c r="G30" s="263"/>
      <c r="H30" s="270"/>
      <c r="I30" s="233"/>
      <c r="J30" s="187"/>
      <c r="K30" s="46"/>
      <c r="L30" s="47"/>
      <c r="M30" s="47"/>
      <c r="N30" s="47"/>
      <c r="O30" s="262"/>
      <c r="P30" s="264">
        <f t="shared" si="3"/>
        <v>0</v>
      </c>
      <c r="Q30" s="265"/>
      <c r="R30" s="266"/>
      <c r="S30" s="271"/>
      <c r="T30" s="201"/>
      <c r="U30" s="267"/>
      <c r="V30" s="266"/>
      <c r="W30" s="274"/>
      <c r="X30" s="275"/>
    </row>
    <row r="31" spans="1:25" ht="17.45" customHeight="1">
      <c r="A31" s="481" t="s">
        <v>146</v>
      </c>
      <c r="B31" s="261" t="s">
        <v>171</v>
      </c>
      <c r="C31" s="81">
        <v>3</v>
      </c>
      <c r="D31" s="45"/>
      <c r="E31" s="273"/>
      <c r="F31" s="273"/>
      <c r="G31" s="263">
        <v>3</v>
      </c>
      <c r="H31" s="270"/>
      <c r="I31" s="233">
        <f>G31*30</f>
        <v>90</v>
      </c>
      <c r="J31" s="187">
        <f>Q31*$Q$7+R31*$R$7+S31*$S$7</f>
        <v>38</v>
      </c>
      <c r="K31" s="46">
        <v>20</v>
      </c>
      <c r="L31" s="47">
        <v>18</v>
      </c>
      <c r="M31" s="47"/>
      <c r="N31" s="47"/>
      <c r="O31" s="262"/>
      <c r="P31" s="264">
        <f t="shared" si="3"/>
        <v>52</v>
      </c>
      <c r="Q31" s="276"/>
      <c r="R31" s="277"/>
      <c r="S31" s="278">
        <v>2</v>
      </c>
      <c r="T31" s="279"/>
      <c r="U31" s="280"/>
      <c r="V31" s="277"/>
      <c r="W31" s="274"/>
      <c r="X31" s="275"/>
    </row>
    <row r="32" spans="1:25" ht="17.45" customHeight="1">
      <c r="A32" s="479"/>
      <c r="B32" s="261" t="s">
        <v>165</v>
      </c>
      <c r="C32" s="81"/>
      <c r="D32" s="45"/>
      <c r="E32" s="273"/>
      <c r="F32" s="273"/>
      <c r="G32" s="263"/>
      <c r="H32" s="270"/>
      <c r="I32" s="233"/>
      <c r="J32" s="187"/>
      <c r="K32" s="46"/>
      <c r="L32" s="47"/>
      <c r="M32" s="47"/>
      <c r="N32" s="47"/>
      <c r="O32" s="262"/>
      <c r="P32" s="264"/>
      <c r="Q32" s="276"/>
      <c r="R32" s="277"/>
      <c r="S32" s="278"/>
      <c r="T32" s="279"/>
      <c r="U32" s="280"/>
      <c r="V32" s="277"/>
      <c r="W32" s="274"/>
      <c r="X32" s="275"/>
    </row>
    <row r="33" spans="1:24" ht="17.45" customHeight="1">
      <c r="A33" s="480"/>
      <c r="B33" s="261" t="s">
        <v>158</v>
      </c>
      <c r="C33" s="81"/>
      <c r="D33" s="45"/>
      <c r="E33" s="273"/>
      <c r="F33" s="273"/>
      <c r="G33" s="263"/>
      <c r="H33" s="270"/>
      <c r="I33" s="233"/>
      <c r="J33" s="187"/>
      <c r="K33" s="46"/>
      <c r="L33" s="47"/>
      <c r="M33" s="47"/>
      <c r="N33" s="47"/>
      <c r="O33" s="262"/>
      <c r="P33" s="264"/>
      <c r="Q33" s="276"/>
      <c r="R33" s="277"/>
      <c r="S33" s="278"/>
      <c r="T33" s="279"/>
      <c r="U33" s="280"/>
      <c r="V33" s="277"/>
      <c r="W33" s="274"/>
      <c r="X33" s="275"/>
    </row>
    <row r="34" spans="1:24" s="283" customFormat="1" ht="17.45" customHeight="1">
      <c r="A34" s="481" t="s">
        <v>147</v>
      </c>
      <c r="B34" s="261" t="s">
        <v>159</v>
      </c>
      <c r="C34" s="46"/>
      <c r="D34" s="47">
        <v>3</v>
      </c>
      <c r="E34" s="262"/>
      <c r="F34" s="262"/>
      <c r="G34" s="263">
        <v>3</v>
      </c>
      <c r="H34" s="270"/>
      <c r="I34" s="233">
        <f>G34*30</f>
        <v>90</v>
      </c>
      <c r="J34" s="187">
        <f>Q34*$Q$7+R34*$R$7+S34*$S$7</f>
        <v>38</v>
      </c>
      <c r="K34" s="46">
        <v>20</v>
      </c>
      <c r="L34" s="47">
        <v>18</v>
      </c>
      <c r="M34" s="47"/>
      <c r="N34" s="47"/>
      <c r="O34" s="262"/>
      <c r="P34" s="264">
        <f t="shared" si="3"/>
        <v>52</v>
      </c>
      <c r="Q34" s="266"/>
      <c r="R34" s="266"/>
      <c r="S34" s="271">
        <v>2</v>
      </c>
      <c r="T34" s="201"/>
      <c r="U34" s="267"/>
      <c r="V34" s="266"/>
      <c r="W34" s="281"/>
      <c r="X34" s="282"/>
    </row>
    <row r="35" spans="1:24" s="283" customFormat="1" ht="17.45" customHeight="1">
      <c r="A35" s="479"/>
      <c r="B35" s="261" t="s">
        <v>95</v>
      </c>
      <c r="C35" s="46"/>
      <c r="D35" s="47"/>
      <c r="E35" s="262"/>
      <c r="F35" s="262"/>
      <c r="G35" s="263"/>
      <c r="H35" s="270"/>
      <c r="I35" s="233"/>
      <c r="J35" s="187"/>
      <c r="K35" s="46"/>
      <c r="L35" s="47"/>
      <c r="M35" s="47"/>
      <c r="N35" s="47"/>
      <c r="O35" s="262"/>
      <c r="P35" s="264"/>
      <c r="Q35" s="276"/>
      <c r="R35" s="277"/>
      <c r="S35" s="278"/>
      <c r="T35" s="279"/>
      <c r="U35" s="280"/>
      <c r="V35" s="277"/>
      <c r="W35" s="281"/>
      <c r="X35" s="282"/>
    </row>
    <row r="36" spans="1:24" s="283" customFormat="1" ht="17.45" customHeight="1" thickBot="1">
      <c r="A36" s="479"/>
      <c r="B36" s="261" t="s">
        <v>155</v>
      </c>
      <c r="C36" s="46"/>
      <c r="D36" s="47"/>
      <c r="E36" s="262"/>
      <c r="F36" s="262"/>
      <c r="G36" s="263"/>
      <c r="H36" s="270"/>
      <c r="I36" s="233"/>
      <c r="J36" s="187"/>
      <c r="K36" s="46"/>
      <c r="L36" s="47"/>
      <c r="M36" s="47"/>
      <c r="N36" s="47"/>
      <c r="O36" s="262"/>
      <c r="P36" s="264"/>
      <c r="Q36" s="277"/>
      <c r="R36" s="277"/>
      <c r="S36" s="278"/>
      <c r="T36" s="279"/>
      <c r="U36" s="284"/>
      <c r="V36" s="277"/>
      <c r="W36" s="281"/>
      <c r="X36" s="282"/>
    </row>
    <row r="37" spans="1:24" s="16" customFormat="1" ht="18" customHeight="1">
      <c r="A37" s="478" t="s">
        <v>166</v>
      </c>
      <c r="B37" s="261" t="s">
        <v>154</v>
      </c>
      <c r="C37" s="46">
        <v>3</v>
      </c>
      <c r="D37" s="47"/>
      <c r="E37" s="262"/>
      <c r="F37" s="262"/>
      <c r="G37" s="263">
        <v>3</v>
      </c>
      <c r="H37" s="46"/>
      <c r="I37" s="233">
        <f>G37*30</f>
        <v>90</v>
      </c>
      <c r="J37" s="187">
        <f>Q37*$Q$7+R37*$R$7+S37*$S$7</f>
        <v>38</v>
      </c>
      <c r="K37" s="46">
        <v>20</v>
      </c>
      <c r="L37" s="47">
        <v>18</v>
      </c>
      <c r="M37" s="47"/>
      <c r="N37" s="47"/>
      <c r="O37" s="262"/>
      <c r="P37" s="264">
        <f>I37-J37</f>
        <v>52</v>
      </c>
      <c r="Q37" s="265"/>
      <c r="R37" s="266"/>
      <c r="S37" s="245">
        <v>2</v>
      </c>
      <c r="T37" s="246"/>
      <c r="U37" s="267"/>
      <c r="V37" s="266"/>
      <c r="W37" s="268"/>
      <c r="X37" s="269"/>
    </row>
    <row r="38" spans="1:24" s="16" customFormat="1" ht="18" customHeight="1">
      <c r="A38" s="479"/>
      <c r="B38" s="261" t="s">
        <v>156</v>
      </c>
      <c r="C38" s="47"/>
      <c r="D38" s="47"/>
      <c r="E38" s="262"/>
      <c r="F38" s="262"/>
      <c r="G38" s="263"/>
      <c r="H38" s="270"/>
      <c r="I38" s="233"/>
      <c r="J38" s="187"/>
      <c r="K38" s="46"/>
      <c r="L38" s="47"/>
      <c r="M38" s="47"/>
      <c r="N38" s="47"/>
      <c r="O38" s="262"/>
      <c r="P38" s="264"/>
      <c r="Q38" s="265"/>
      <c r="R38" s="266"/>
      <c r="S38" s="271"/>
      <c r="T38" s="201"/>
      <c r="U38" s="267"/>
      <c r="V38" s="266"/>
      <c r="W38" s="272"/>
      <c r="X38" s="269"/>
    </row>
    <row r="39" spans="1:24" ht="18" customHeight="1">
      <c r="A39" s="480"/>
      <c r="B39" s="261" t="s">
        <v>162</v>
      </c>
      <c r="C39" s="45"/>
      <c r="D39" s="45"/>
      <c r="E39" s="273"/>
      <c r="F39" s="273"/>
      <c r="G39" s="263"/>
      <c r="H39" s="270"/>
      <c r="I39" s="233"/>
      <c r="J39" s="187"/>
      <c r="K39" s="46"/>
      <c r="L39" s="47"/>
      <c r="M39" s="47"/>
      <c r="N39" s="47"/>
      <c r="O39" s="262"/>
      <c r="P39" s="264"/>
      <c r="Q39" s="265"/>
      <c r="R39" s="266"/>
      <c r="S39" s="271"/>
      <c r="T39" s="201"/>
      <c r="U39" s="267"/>
      <c r="V39" s="266"/>
      <c r="W39" s="274"/>
      <c r="X39" s="275"/>
    </row>
    <row r="40" spans="1:24" ht="18" customHeight="1">
      <c r="A40" s="481" t="s">
        <v>167</v>
      </c>
      <c r="B40" s="261" t="s">
        <v>153</v>
      </c>
      <c r="C40" s="81">
        <v>3</v>
      </c>
      <c r="D40" s="45"/>
      <c r="E40" s="273"/>
      <c r="F40" s="273"/>
      <c r="G40" s="263">
        <v>3</v>
      </c>
      <c r="H40" s="270"/>
      <c r="I40" s="233">
        <f>G40*30</f>
        <v>90</v>
      </c>
      <c r="J40" s="187">
        <f>Q40*$Q$7+R40*$R$7+S40*$S$7</f>
        <v>38</v>
      </c>
      <c r="K40" s="46">
        <v>20</v>
      </c>
      <c r="L40" s="47">
        <v>18</v>
      </c>
      <c r="M40" s="47"/>
      <c r="N40" s="47"/>
      <c r="O40" s="262"/>
      <c r="P40" s="264">
        <f>I40-J40</f>
        <v>52</v>
      </c>
      <c r="Q40" s="276"/>
      <c r="R40" s="277"/>
      <c r="S40" s="278">
        <v>2</v>
      </c>
      <c r="T40" s="279"/>
      <c r="U40" s="280"/>
      <c r="V40" s="277"/>
      <c r="W40" s="274"/>
      <c r="X40" s="275"/>
    </row>
    <row r="41" spans="1:24" ht="18" customHeight="1">
      <c r="A41" s="479"/>
      <c r="B41" s="261" t="s">
        <v>160</v>
      </c>
      <c r="C41" s="81"/>
      <c r="D41" s="45"/>
      <c r="E41" s="273"/>
      <c r="F41" s="273"/>
      <c r="G41" s="263"/>
      <c r="H41" s="270"/>
      <c r="I41" s="233"/>
      <c r="J41" s="187"/>
      <c r="K41" s="46"/>
      <c r="L41" s="47"/>
      <c r="M41" s="47"/>
      <c r="N41" s="47"/>
      <c r="O41" s="262"/>
      <c r="P41" s="264"/>
      <c r="Q41" s="276"/>
      <c r="R41" s="277"/>
      <c r="S41" s="278"/>
      <c r="T41" s="279"/>
      <c r="U41" s="280"/>
      <c r="V41" s="277"/>
      <c r="W41" s="274"/>
      <c r="X41" s="275"/>
    </row>
    <row r="42" spans="1:24" ht="18" customHeight="1">
      <c r="A42" s="480"/>
      <c r="B42" s="261" t="s">
        <v>157</v>
      </c>
      <c r="C42" s="81"/>
      <c r="D42" s="45"/>
      <c r="E42" s="273"/>
      <c r="F42" s="273"/>
      <c r="G42" s="263"/>
      <c r="H42" s="270"/>
      <c r="I42" s="233"/>
      <c r="J42" s="187"/>
      <c r="K42" s="46"/>
      <c r="L42" s="47"/>
      <c r="M42" s="47"/>
      <c r="N42" s="47"/>
      <c r="O42" s="262"/>
      <c r="P42" s="264"/>
      <c r="Q42" s="276"/>
      <c r="R42" s="277"/>
      <c r="S42" s="278"/>
      <c r="T42" s="279"/>
      <c r="U42" s="280"/>
      <c r="V42" s="277"/>
      <c r="W42" s="274"/>
      <c r="X42" s="275"/>
    </row>
    <row r="43" spans="1:24" s="283" customFormat="1" ht="18" customHeight="1">
      <c r="A43" s="481" t="s">
        <v>168</v>
      </c>
      <c r="B43" s="261" t="s">
        <v>164</v>
      </c>
      <c r="C43" s="46"/>
      <c r="D43" s="47">
        <v>3</v>
      </c>
      <c r="E43" s="262"/>
      <c r="F43" s="262"/>
      <c r="G43" s="263">
        <v>3</v>
      </c>
      <c r="H43" s="270"/>
      <c r="I43" s="233">
        <f>G43*30</f>
        <v>90</v>
      </c>
      <c r="J43" s="187">
        <f>Q43*$Q$7+R43*$R$7+S43*$S$7</f>
        <v>38</v>
      </c>
      <c r="K43" s="46">
        <v>20</v>
      </c>
      <c r="L43" s="47">
        <v>18</v>
      </c>
      <c r="M43" s="47"/>
      <c r="N43" s="47"/>
      <c r="O43" s="262"/>
      <c r="P43" s="264">
        <f>I43-J43</f>
        <v>52</v>
      </c>
      <c r="Q43" s="266"/>
      <c r="R43" s="266"/>
      <c r="S43" s="271">
        <v>2</v>
      </c>
      <c r="T43" s="201"/>
      <c r="U43" s="267"/>
      <c r="V43" s="266"/>
      <c r="W43" s="281"/>
      <c r="X43" s="282"/>
    </row>
    <row r="44" spans="1:24" s="283" customFormat="1" ht="18" customHeight="1">
      <c r="A44" s="479"/>
      <c r="B44" s="261" t="s">
        <v>161</v>
      </c>
      <c r="C44" s="46"/>
      <c r="D44" s="47"/>
      <c r="E44" s="262"/>
      <c r="F44" s="262"/>
      <c r="G44" s="263"/>
      <c r="H44" s="270"/>
      <c r="I44" s="233"/>
      <c r="J44" s="285"/>
      <c r="K44" s="46"/>
      <c r="L44" s="47"/>
      <c r="M44" s="47"/>
      <c r="N44" s="47"/>
      <c r="O44" s="262"/>
      <c r="P44" s="264"/>
      <c r="Q44" s="276"/>
      <c r="R44" s="277"/>
      <c r="S44" s="278"/>
      <c r="T44" s="279"/>
      <c r="U44" s="280"/>
      <c r="V44" s="277"/>
      <c r="W44" s="281"/>
      <c r="X44" s="282"/>
    </row>
    <row r="45" spans="1:24" s="283" customFormat="1" ht="18" customHeight="1" thickBot="1">
      <c r="A45" s="479"/>
      <c r="B45" s="261" t="s">
        <v>163</v>
      </c>
      <c r="C45" s="46"/>
      <c r="D45" s="47"/>
      <c r="E45" s="262"/>
      <c r="F45" s="262"/>
      <c r="G45" s="263"/>
      <c r="H45" s="270"/>
      <c r="I45" s="233"/>
      <c r="J45" s="285"/>
      <c r="K45" s="46"/>
      <c r="L45" s="47"/>
      <c r="M45" s="47"/>
      <c r="N45" s="47"/>
      <c r="O45" s="262"/>
      <c r="P45" s="264"/>
      <c r="Q45" s="277"/>
      <c r="R45" s="277"/>
      <c r="S45" s="278"/>
      <c r="T45" s="279"/>
      <c r="U45" s="284"/>
      <c r="V45" s="277"/>
      <c r="W45" s="281"/>
      <c r="X45" s="282"/>
    </row>
    <row r="46" spans="1:24" s="17" customFormat="1" ht="18" customHeight="1" thickBot="1">
      <c r="A46" s="482" t="s">
        <v>50</v>
      </c>
      <c r="B46" s="483"/>
      <c r="C46" s="93">
        <v>2</v>
      </c>
      <c r="D46" s="93">
        <v>1</v>
      </c>
      <c r="E46" s="93"/>
      <c r="F46" s="93">
        <f>COUNT(F28:F45)</f>
        <v>0</v>
      </c>
      <c r="G46" s="90">
        <f>SUM(G37,G40,G43)</f>
        <v>9</v>
      </c>
      <c r="H46" s="90">
        <f t="shared" ref="H46:X46" si="4">SUM(H37,H40,H43)</f>
        <v>0</v>
      </c>
      <c r="I46" s="90">
        <f t="shared" si="4"/>
        <v>270</v>
      </c>
      <c r="J46" s="90">
        <f t="shared" si="4"/>
        <v>114</v>
      </c>
      <c r="K46" s="90">
        <f t="shared" si="4"/>
        <v>60</v>
      </c>
      <c r="L46" s="90">
        <f t="shared" si="4"/>
        <v>54</v>
      </c>
      <c r="M46" s="90">
        <f t="shared" si="4"/>
        <v>0</v>
      </c>
      <c r="N46" s="90">
        <f t="shared" si="4"/>
        <v>0</v>
      </c>
      <c r="O46" s="90">
        <f t="shared" si="4"/>
        <v>0</v>
      </c>
      <c r="P46" s="90">
        <f t="shared" si="4"/>
        <v>156</v>
      </c>
      <c r="Q46" s="114">
        <f t="shared" si="4"/>
        <v>0</v>
      </c>
      <c r="R46" s="117">
        <f t="shared" si="4"/>
        <v>0</v>
      </c>
      <c r="S46" s="114">
        <f t="shared" si="4"/>
        <v>6</v>
      </c>
      <c r="T46" s="117">
        <f t="shared" si="4"/>
        <v>0</v>
      </c>
      <c r="U46" s="114">
        <f t="shared" si="4"/>
        <v>0</v>
      </c>
      <c r="V46" s="117">
        <f t="shared" si="4"/>
        <v>0</v>
      </c>
      <c r="W46" s="114">
        <f t="shared" si="4"/>
        <v>0</v>
      </c>
      <c r="X46" s="117">
        <f t="shared" si="4"/>
        <v>0</v>
      </c>
    </row>
    <row r="47" spans="1:24" s="16" customFormat="1" ht="1.5" customHeight="1" thickBot="1">
      <c r="A47" s="484" t="str">
        <f>IF(SUM(K47:O47)=J47," ","Error")</f>
        <v xml:space="preserve"> </v>
      </c>
      <c r="B47" s="485"/>
      <c r="C47" s="485"/>
      <c r="D47" s="485"/>
      <c r="E47" s="485"/>
      <c r="F47" s="485"/>
      <c r="G47" s="485"/>
      <c r="H47" s="485"/>
      <c r="I47" s="485"/>
      <c r="J47" s="485"/>
      <c r="K47" s="485"/>
      <c r="L47" s="485"/>
      <c r="M47" s="485"/>
      <c r="N47" s="485"/>
      <c r="O47" s="485"/>
      <c r="P47" s="485"/>
      <c r="Q47" s="485"/>
      <c r="R47" s="485"/>
      <c r="S47" s="485"/>
      <c r="T47" s="485"/>
      <c r="U47" s="485"/>
      <c r="V47" s="485"/>
      <c r="W47" s="286"/>
      <c r="X47" s="287"/>
    </row>
    <row r="48" spans="1:24" s="20" customFormat="1" ht="19.5" customHeight="1" thickBot="1">
      <c r="A48" s="486" t="s">
        <v>19</v>
      </c>
      <c r="B48" s="487"/>
      <c r="C48" s="127">
        <f t="shared" ref="C48:X48" si="5">C46+C24+C20+C15</f>
        <v>5</v>
      </c>
      <c r="D48" s="127">
        <f t="shared" si="5"/>
        <v>8</v>
      </c>
      <c r="E48" s="127">
        <f t="shared" si="5"/>
        <v>1</v>
      </c>
      <c r="F48" s="127">
        <f t="shared" si="5"/>
        <v>0</v>
      </c>
      <c r="G48" s="127">
        <f t="shared" si="5"/>
        <v>42</v>
      </c>
      <c r="H48" s="127">
        <f t="shared" si="5"/>
        <v>10.5</v>
      </c>
      <c r="I48" s="127">
        <f t="shared" si="5"/>
        <v>1260</v>
      </c>
      <c r="J48" s="127">
        <f t="shared" si="5"/>
        <v>580</v>
      </c>
      <c r="K48" s="127">
        <f t="shared" si="5"/>
        <v>292</v>
      </c>
      <c r="L48" s="127">
        <f t="shared" si="5"/>
        <v>244</v>
      </c>
      <c r="M48" s="127">
        <f t="shared" si="5"/>
        <v>38</v>
      </c>
      <c r="N48" s="127">
        <f t="shared" si="5"/>
        <v>0</v>
      </c>
      <c r="O48" s="127">
        <f t="shared" si="5"/>
        <v>0</v>
      </c>
      <c r="P48" s="127">
        <f t="shared" si="5"/>
        <v>680</v>
      </c>
      <c r="Q48" s="127">
        <f t="shared" si="5"/>
        <v>11</v>
      </c>
      <c r="R48" s="127">
        <f t="shared" si="5"/>
        <v>10</v>
      </c>
      <c r="S48" s="127">
        <f t="shared" si="5"/>
        <v>9</v>
      </c>
      <c r="T48" s="34">
        <f t="shared" si="5"/>
        <v>0</v>
      </c>
      <c r="U48" s="33">
        <f t="shared" si="5"/>
        <v>0</v>
      </c>
      <c r="V48" s="34">
        <f t="shared" si="5"/>
        <v>0</v>
      </c>
      <c r="W48" s="33">
        <f t="shared" si="5"/>
        <v>0</v>
      </c>
      <c r="X48" s="34">
        <f t="shared" si="5"/>
        <v>0</v>
      </c>
    </row>
    <row r="49" spans="1:24" s="20" customFormat="1" ht="16.5" customHeight="1">
      <c r="A49" s="102"/>
      <c r="B49" s="488" t="s">
        <v>72</v>
      </c>
      <c r="C49" s="489"/>
      <c r="D49" s="489"/>
      <c r="E49" s="489"/>
      <c r="F49" s="489"/>
      <c r="G49" s="489"/>
      <c r="H49" s="489"/>
      <c r="I49" s="489"/>
      <c r="J49" s="489"/>
      <c r="K49" s="489"/>
      <c r="L49" s="489"/>
      <c r="M49" s="489"/>
      <c r="N49" s="489"/>
      <c r="O49" s="489"/>
      <c r="P49" s="490"/>
      <c r="Q49" s="288">
        <f>Q48</f>
        <v>11</v>
      </c>
      <c r="R49" s="289">
        <f>R48</f>
        <v>10</v>
      </c>
      <c r="S49" s="288">
        <f>S48</f>
        <v>9</v>
      </c>
      <c r="T49" s="289"/>
      <c r="U49" s="290"/>
      <c r="V49" s="291"/>
      <c r="W49" s="292"/>
      <c r="X49" s="292"/>
    </row>
    <row r="50" spans="1:24" s="20" customFormat="1" ht="18" customHeight="1">
      <c r="A50" s="103"/>
      <c r="B50" s="491" t="s">
        <v>73</v>
      </c>
      <c r="C50" s="492"/>
      <c r="D50" s="492"/>
      <c r="E50" s="492"/>
      <c r="F50" s="492"/>
      <c r="G50" s="492"/>
      <c r="H50" s="492"/>
      <c r="I50" s="492"/>
      <c r="J50" s="492"/>
      <c r="K50" s="492"/>
      <c r="L50" s="492"/>
      <c r="M50" s="492"/>
      <c r="N50" s="492"/>
      <c r="O50" s="492"/>
      <c r="P50" s="493"/>
      <c r="Q50" s="125"/>
      <c r="R50" s="293" t="s">
        <v>80</v>
      </c>
      <c r="S50" s="294">
        <v>3</v>
      </c>
      <c r="T50" s="295"/>
      <c r="U50" s="294"/>
      <c r="V50" s="296"/>
      <c r="W50" s="297"/>
      <c r="X50" s="297"/>
    </row>
    <row r="51" spans="1:24" s="12" customFormat="1" ht="18" customHeight="1" thickBot="1">
      <c r="A51" s="104"/>
      <c r="B51" s="494" t="s">
        <v>74</v>
      </c>
      <c r="C51" s="495"/>
      <c r="D51" s="495"/>
      <c r="E51" s="495"/>
      <c r="F51" s="495"/>
      <c r="G51" s="495"/>
      <c r="H51" s="495"/>
      <c r="I51" s="495"/>
      <c r="J51" s="495"/>
      <c r="K51" s="495"/>
      <c r="L51" s="495"/>
      <c r="M51" s="495"/>
      <c r="N51" s="495"/>
      <c r="O51" s="495"/>
      <c r="P51" s="496"/>
      <c r="Q51" s="126">
        <v>5</v>
      </c>
      <c r="R51" s="298">
        <v>2</v>
      </c>
      <c r="S51" s="299">
        <v>1</v>
      </c>
      <c r="T51" s="300">
        <v>1</v>
      </c>
      <c r="U51" s="299"/>
      <c r="V51" s="301"/>
      <c r="W51" s="302"/>
      <c r="X51" s="302"/>
    </row>
    <row r="52" spans="1:24" s="20" customFormat="1" ht="5.25" customHeight="1">
      <c r="A52" s="31"/>
      <c r="B52" s="31"/>
      <c r="C52" s="31"/>
      <c r="D52" s="31"/>
      <c r="E52" s="31"/>
      <c r="F52" s="31"/>
      <c r="G52" s="31"/>
      <c r="H52" s="31"/>
      <c r="I52" s="28"/>
      <c r="J52" s="29"/>
      <c r="K52" s="29"/>
      <c r="L52" s="28"/>
      <c r="M52" s="28"/>
      <c r="N52" s="28"/>
      <c r="O52" s="28"/>
      <c r="P52" s="28"/>
      <c r="Q52" s="30"/>
      <c r="R52" s="30"/>
      <c r="S52" s="30"/>
      <c r="T52" s="30"/>
      <c r="U52" s="30"/>
      <c r="V52" s="30"/>
    </row>
    <row r="53" spans="1:24" s="20" customFormat="1" ht="16.5" customHeight="1">
      <c r="A53" s="497" t="s">
        <v>148</v>
      </c>
      <c r="B53" s="497"/>
      <c r="C53" s="497"/>
      <c r="D53" s="497"/>
      <c r="E53" s="497"/>
      <c r="F53" s="497"/>
      <c r="G53" s="497"/>
      <c r="H53" s="497"/>
      <c r="I53" s="497"/>
      <c r="J53" s="497"/>
      <c r="K53" s="497"/>
      <c r="L53" s="497"/>
      <c r="M53" s="497"/>
      <c r="N53" s="497"/>
      <c r="O53" s="497"/>
      <c r="P53" s="497"/>
      <c r="Q53" s="497"/>
      <c r="R53" s="497"/>
      <c r="S53" s="497"/>
      <c r="T53" s="497"/>
      <c r="U53" s="497"/>
      <c r="V53" s="497"/>
      <c r="W53" s="303"/>
      <c r="X53" s="303"/>
    </row>
    <row r="54" spans="1:24" s="20" customFormat="1" ht="12" customHeight="1">
      <c r="A54" s="472"/>
      <c r="B54" s="472"/>
      <c r="C54" s="472"/>
      <c r="D54" s="472"/>
      <c r="E54" s="472"/>
      <c r="F54" s="472"/>
      <c r="G54" s="472"/>
      <c r="H54" s="472"/>
      <c r="I54" s="472"/>
      <c r="J54" s="472"/>
      <c r="K54" s="472"/>
      <c r="L54" s="472"/>
      <c r="M54" s="472"/>
      <c r="N54" s="472"/>
      <c r="O54" s="472"/>
      <c r="P54" s="472"/>
      <c r="Q54" s="472"/>
      <c r="R54" s="472"/>
      <c r="S54" s="472"/>
      <c r="T54" s="472"/>
      <c r="U54" s="472"/>
      <c r="V54" s="472"/>
    </row>
    <row r="55" spans="1:24" s="20" customFormat="1" ht="14.25" customHeight="1">
      <c r="A55" s="28"/>
      <c r="B55" s="31"/>
      <c r="C55" s="31"/>
      <c r="D55" s="31"/>
      <c r="E55" s="31"/>
      <c r="F55" s="31"/>
      <c r="G55" s="31"/>
      <c r="H55" s="31"/>
      <c r="I55" s="28"/>
      <c r="J55" s="29"/>
      <c r="K55" s="29"/>
      <c r="L55" s="28"/>
      <c r="M55" s="28"/>
      <c r="N55" s="28"/>
      <c r="O55" s="28"/>
      <c r="P55" s="28"/>
      <c r="Q55" s="30"/>
      <c r="R55" s="30"/>
      <c r="S55" s="30"/>
      <c r="T55" s="30"/>
      <c r="U55" s="30"/>
      <c r="V55" s="30"/>
    </row>
    <row r="56" spans="1:24" s="12" customFormat="1" ht="18" customHeight="1">
      <c r="A56" s="467" t="s">
        <v>84</v>
      </c>
      <c r="B56" s="468"/>
      <c r="C56" s="468"/>
      <c r="D56" s="468"/>
      <c r="E56" s="468"/>
      <c r="F56" s="468"/>
      <c r="G56" s="468"/>
      <c r="H56" s="468"/>
      <c r="I56" s="469" t="s">
        <v>85</v>
      </c>
      <c r="J56" s="469"/>
      <c r="K56" s="469"/>
      <c r="L56" s="469"/>
      <c r="M56" s="469"/>
      <c r="N56" s="469"/>
      <c r="O56" s="469"/>
      <c r="P56" s="469"/>
      <c r="Q56" s="469"/>
      <c r="R56" s="469"/>
      <c r="S56" s="19"/>
      <c r="T56" s="19"/>
      <c r="U56" s="19"/>
    </row>
    <row r="57" spans="1:24" s="12" customFormat="1" ht="14.25" customHeight="1">
      <c r="A57" s="54"/>
      <c r="B57" s="54"/>
      <c r="C57" s="54"/>
      <c r="D57" s="54"/>
      <c r="E57" s="54"/>
      <c r="F57" s="54"/>
      <c r="G57" s="54"/>
      <c r="H57" s="54"/>
      <c r="I57" s="54"/>
      <c r="J57" s="474" t="s">
        <v>149</v>
      </c>
      <c r="K57" s="474"/>
      <c r="L57" s="474"/>
      <c r="M57" s="474"/>
      <c r="N57" s="471" t="s">
        <v>150</v>
      </c>
      <c r="O57" s="471"/>
      <c r="P57" s="471"/>
      <c r="Q57" s="471"/>
      <c r="R57" s="471"/>
      <c r="S57" s="54"/>
      <c r="T57" s="54"/>
      <c r="U57" s="54"/>
      <c r="V57" s="54"/>
    </row>
    <row r="58" spans="1:24" ht="5.25" customHeight="1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</row>
    <row r="59" spans="1:24" ht="18" customHeight="1">
      <c r="A59" s="475" t="s">
        <v>151</v>
      </c>
      <c r="B59" s="475"/>
      <c r="C59" s="475"/>
      <c r="D59" s="475"/>
      <c r="E59" s="475"/>
      <c r="F59" s="475"/>
      <c r="G59" s="475"/>
      <c r="H59" s="475"/>
      <c r="I59" s="475"/>
      <c r="J59" s="476"/>
      <c r="K59" s="476"/>
      <c r="L59" s="476"/>
      <c r="M59" s="476"/>
      <c r="N59" s="477" t="s">
        <v>86</v>
      </c>
      <c r="O59" s="477"/>
      <c r="P59" s="477"/>
      <c r="Q59" s="477"/>
      <c r="R59" s="477"/>
      <c r="S59" s="477"/>
      <c r="T59" s="19"/>
      <c r="U59" s="19"/>
      <c r="V59" s="19"/>
    </row>
    <row r="60" spans="1:24" ht="13.5" customHeight="1">
      <c r="A60" s="21"/>
      <c r="B60" s="12"/>
      <c r="C60" s="12"/>
      <c r="D60" s="12"/>
      <c r="E60" s="12"/>
      <c r="F60" s="12"/>
      <c r="G60" s="12"/>
      <c r="H60" s="12"/>
      <c r="I60" s="12"/>
      <c r="J60" s="470" t="s">
        <v>149</v>
      </c>
      <c r="K60" s="470"/>
      <c r="L60" s="470"/>
      <c r="M60" s="470"/>
      <c r="N60" s="471" t="s">
        <v>150</v>
      </c>
      <c r="O60" s="471"/>
      <c r="P60" s="471"/>
      <c r="Q60" s="471"/>
      <c r="R60" s="471"/>
      <c r="S60" s="54"/>
      <c r="T60" s="12"/>
      <c r="U60" s="12"/>
      <c r="V60" s="12"/>
    </row>
    <row r="61" spans="1:24" ht="18" hidden="1" customHeight="1">
      <c r="A61" s="463"/>
      <c r="B61" s="463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spans="1:24" ht="18" customHeight="1">
      <c r="A62" s="472" t="s">
        <v>81</v>
      </c>
      <c r="B62" s="472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2"/>
      <c r="O62" s="12"/>
      <c r="P62" s="12"/>
      <c r="Q62" s="12"/>
      <c r="R62" s="12"/>
      <c r="S62" s="12"/>
    </row>
    <row r="63" spans="1:24" ht="18" customHeight="1">
      <c r="A63" s="473" t="s">
        <v>98</v>
      </c>
      <c r="B63" s="473"/>
      <c r="C63" s="82"/>
      <c r="D63" s="82"/>
      <c r="E63" s="82"/>
      <c r="F63" s="82"/>
      <c r="G63" s="82"/>
      <c r="H63" s="82"/>
      <c r="I63" s="18"/>
      <c r="J63" s="18"/>
      <c r="K63" s="18"/>
      <c r="L63" s="18"/>
      <c r="M63" s="22"/>
      <c r="N63" s="12"/>
      <c r="O63" s="12"/>
      <c r="P63" s="12"/>
      <c r="Q63" s="12"/>
      <c r="R63" s="12"/>
      <c r="S63" s="12"/>
    </row>
    <row r="64" spans="1:24" ht="15.75">
      <c r="A64" s="473" t="s">
        <v>82</v>
      </c>
      <c r="B64" s="473"/>
      <c r="C64" s="82"/>
      <c r="D64" s="82"/>
      <c r="E64" s="82"/>
      <c r="F64" s="82"/>
      <c r="G64" s="82"/>
      <c r="H64" s="82"/>
      <c r="I64" s="18"/>
      <c r="J64" s="18"/>
      <c r="K64" s="18"/>
      <c r="L64" s="18"/>
      <c r="M64" s="18"/>
      <c r="N64" s="12"/>
      <c r="O64" s="12"/>
      <c r="P64" s="12"/>
      <c r="Q64" s="12"/>
      <c r="R64" s="12"/>
      <c r="S64" s="12"/>
    </row>
    <row r="65" spans="1:19" ht="18.75">
      <c r="A65" s="463"/>
      <c r="B65" s="463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>
        <f>60*0.4</f>
        <v>24</v>
      </c>
      <c r="R65" s="12"/>
      <c r="S65" s="12"/>
    </row>
    <row r="66" spans="1:19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</sheetData>
  <mergeCells count="67">
    <mergeCell ref="A1:T1"/>
    <mergeCell ref="A2:A7"/>
    <mergeCell ref="B2:B7"/>
    <mergeCell ref="C2:F2"/>
    <mergeCell ref="G2:G7"/>
    <mergeCell ref="H2:H7"/>
    <mergeCell ref="I2:P2"/>
    <mergeCell ref="Q2:X2"/>
    <mergeCell ref="C3:C7"/>
    <mergeCell ref="D3:D7"/>
    <mergeCell ref="E3:E7"/>
    <mergeCell ref="F3:F7"/>
    <mergeCell ref="I3:I7"/>
    <mergeCell ref="J3:O3"/>
    <mergeCell ref="P3:P7"/>
    <mergeCell ref="O5:O7"/>
    <mergeCell ref="A9:V9"/>
    <mergeCell ref="A11:X11"/>
    <mergeCell ref="A15:B15"/>
    <mergeCell ref="A20:B20"/>
    <mergeCell ref="S3:T3"/>
    <mergeCell ref="U3:V3"/>
    <mergeCell ref="W3:X3"/>
    <mergeCell ref="J4:J7"/>
    <mergeCell ref="K4:O4"/>
    <mergeCell ref="Q4:X4"/>
    <mergeCell ref="K5:K7"/>
    <mergeCell ref="L5:L7"/>
    <mergeCell ref="M5:M7"/>
    <mergeCell ref="N5:N7"/>
    <mergeCell ref="Q3:R3"/>
    <mergeCell ref="Q6:X6"/>
    <mergeCell ref="A34:A36"/>
    <mergeCell ref="A21:X21"/>
    <mergeCell ref="A22:X22"/>
    <mergeCell ref="A24:B24"/>
    <mergeCell ref="A25:X25"/>
    <mergeCell ref="A26:X26"/>
    <mergeCell ref="A27:X27"/>
    <mergeCell ref="A28:A30"/>
    <mergeCell ref="A31:A33"/>
    <mergeCell ref="A48:B48"/>
    <mergeCell ref="B49:P49"/>
    <mergeCell ref="B50:P50"/>
    <mergeCell ref="B51:P51"/>
    <mergeCell ref="A53:V53"/>
    <mergeCell ref="A37:A39"/>
    <mergeCell ref="A40:A42"/>
    <mergeCell ref="A43:A45"/>
    <mergeCell ref="A46:B46"/>
    <mergeCell ref="A47:V47"/>
    <mergeCell ref="A65:B65"/>
    <mergeCell ref="A17:X17"/>
    <mergeCell ref="A56:H56"/>
    <mergeCell ref="I56:R56"/>
    <mergeCell ref="J60:M60"/>
    <mergeCell ref="N60:R60"/>
    <mergeCell ref="A61:B61"/>
    <mergeCell ref="A62:B62"/>
    <mergeCell ref="A63:B63"/>
    <mergeCell ref="A64:B64"/>
    <mergeCell ref="J57:M57"/>
    <mergeCell ref="N57:R57"/>
    <mergeCell ref="A59:I59"/>
    <mergeCell ref="J59:M59"/>
    <mergeCell ref="N59:S59"/>
    <mergeCell ref="A54:V54"/>
  </mergeCells>
  <printOptions horizontalCentered="1" verticalCentered="1"/>
  <pageMargins left="0.59055118110236227" right="0.51181102362204722" top="0.59055118110236227" bottom="0.39370078740157483" header="0.19685039370078741" footer="0.11811023622047245"/>
  <pageSetup paperSize="9" scale="73" fitToHeight="0" orientation="landscape" horizontalDpi="180" verticalDpi="180" r:id="rId1"/>
  <headerFooter alignWithMargins="0"/>
  <rowBreaks count="1" manualBreakCount="1">
    <brk id="24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графiк</vt:lpstr>
      <vt:lpstr>план</vt:lpstr>
      <vt:lpstr>графiк!Область_печати</vt:lpstr>
      <vt:lpstr>план!Область_печати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Gozhyk</dc:creator>
  <cp:lastModifiedBy>admin</cp:lastModifiedBy>
  <cp:lastPrinted>2016-04-07T10:17:39Z</cp:lastPrinted>
  <dcterms:created xsi:type="dcterms:W3CDTF">2010-02-25T10:28:35Z</dcterms:created>
  <dcterms:modified xsi:type="dcterms:W3CDTF">2016-04-07T10:22:52Z</dcterms:modified>
</cp:coreProperties>
</file>