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05" yWindow="-105" windowWidth="17565" windowHeight="11010" tabRatio="730"/>
  </bookViews>
  <sheets>
    <sheet name="Частина_1" sheetId="1" r:id="rId1"/>
    <sheet name="Частина_2" sheetId="2" r:id="rId2"/>
    <sheet name="Лист1" sheetId="3" r:id="rId3"/>
  </sheets>
  <definedNames>
    <definedName name="OLE_LINK1" localSheetId="1">Частина_2!$B$52</definedName>
  </definedNames>
  <calcPr calcId="144525"/>
</workbook>
</file>

<file path=xl/calcChain.xml><?xml version="1.0" encoding="utf-8"?>
<calcChain xmlns="http://schemas.openxmlformats.org/spreadsheetml/2006/main">
  <c r="P137" i="2" l="1"/>
  <c r="J137" i="2"/>
  <c r="J142" i="2" s="1"/>
  <c r="K71" i="2"/>
  <c r="K78" i="2"/>
  <c r="K137" i="2"/>
  <c r="H137" i="2"/>
  <c r="L137" i="2"/>
  <c r="L142" i="2" s="1"/>
  <c r="S137" i="2"/>
  <c r="T137" i="2"/>
  <c r="U137" i="2"/>
  <c r="U143" i="2" s="1"/>
  <c r="V137" i="2"/>
  <c r="W137" i="2"/>
  <c r="X137" i="2"/>
  <c r="L91" i="2"/>
  <c r="K91" i="2"/>
  <c r="K142" i="2" s="1"/>
  <c r="J91" i="2"/>
  <c r="L71" i="2"/>
  <c r="L78" i="2"/>
  <c r="O78" i="2"/>
  <c r="N78" i="2"/>
  <c r="M78" i="2"/>
  <c r="J71" i="2"/>
  <c r="J78" i="2"/>
  <c r="P71" i="2"/>
  <c r="I71" i="2"/>
  <c r="I77" i="2"/>
  <c r="I78" i="2" s="1"/>
  <c r="I142" i="2" s="1"/>
  <c r="H71" i="2"/>
  <c r="P91" i="2"/>
  <c r="P142" i="2" s="1"/>
  <c r="O91" i="2"/>
  <c r="O142" i="2" s="1"/>
  <c r="N91" i="2"/>
  <c r="M91" i="2"/>
  <c r="I91" i="2"/>
  <c r="H91" i="2"/>
  <c r="L58" i="2"/>
  <c r="H58" i="2"/>
  <c r="I58" i="2"/>
  <c r="J58" i="2"/>
  <c r="K58" i="2"/>
  <c r="P58" i="2"/>
  <c r="N142" i="2"/>
  <c r="O58" i="2"/>
  <c r="N58" i="2"/>
  <c r="M58" i="2"/>
  <c r="M142" i="2" s="1"/>
  <c r="W71" i="2"/>
  <c r="V143" i="2"/>
  <c r="S78" i="2"/>
  <c r="W78" i="2"/>
  <c r="V91" i="2"/>
  <c r="U91" i="2"/>
  <c r="S91" i="2"/>
  <c r="S143" i="2" s="1"/>
  <c r="T44" i="1"/>
  <c r="T45" i="1"/>
  <c r="T46" i="1"/>
  <c r="T47" i="1"/>
  <c r="D48" i="1"/>
  <c r="S71" i="2"/>
  <c r="X58" i="2"/>
  <c r="W58" i="2"/>
  <c r="W143" i="2" s="1"/>
  <c r="V58" i="2"/>
  <c r="U58" i="2"/>
  <c r="T58" i="2"/>
  <c r="S58" i="2"/>
  <c r="R58" i="2"/>
  <c r="Q58" i="2"/>
  <c r="Q71" i="2"/>
  <c r="Q143" i="2" s="1"/>
  <c r="R71" i="2"/>
  <c r="R78" i="2" s="1"/>
  <c r="T71" i="2"/>
  <c r="T78" i="2" s="1"/>
  <c r="U71" i="2"/>
  <c r="U78" i="2" s="1"/>
  <c r="V71" i="2"/>
  <c r="V78" i="2" s="1"/>
  <c r="X71" i="2"/>
  <c r="X143" i="2" s="1"/>
  <c r="P77" i="2"/>
  <c r="I141" i="2"/>
  <c r="H77" i="2"/>
  <c r="H78" i="2" s="1"/>
  <c r="F48" i="1"/>
  <c r="J48" i="1"/>
  <c r="H48" i="1"/>
  <c r="N48" i="1"/>
  <c r="T48" i="1"/>
  <c r="R48" i="1"/>
  <c r="P78" i="2"/>
  <c r="R143" i="2" l="1"/>
  <c r="Q78" i="2"/>
  <c r="T143" i="2"/>
  <c r="X78" i="2"/>
</calcChain>
</file>

<file path=xl/sharedStrings.xml><?xml version="1.0" encoding="utf-8"?>
<sst xmlns="http://schemas.openxmlformats.org/spreadsheetml/2006/main" count="478" uniqueCount="265">
  <si>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</si>
  <si>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</si>
  <si>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</si>
  <si>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</si>
  <si>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</si>
  <si>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</si>
  <si>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</si>
  <si>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</si>
  <si>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</si>
  <si>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</si>
  <si>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</si>
  <si>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</si>
  <si>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</si>
  <si>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</si>
  <si>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</si>
  <si>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</si>
  <si>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</si>
  <si>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</si>
  <si>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</si>
  <si>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</si>
  <si>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</si>
  <si>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</si>
  <si>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</si>
  <si>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</si>
  <si>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</si>
  <si>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</si>
  <si>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</si>
  <si>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</si>
  <si>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</si>
  <si>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</si>
  <si>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</si>
  <si>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</si>
  <si>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</si>
  <si>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</si>
  <si>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</si>
  <si>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</si>
  <si>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</si>
  <si>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</si>
  <si>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</si>
  <si>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</si>
  <si>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</si>
  <si>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</si>
  <si>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</si>
  <si>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</si>
  <si>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</si>
  <si>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</si>
  <si>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</si>
  <si>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</si>
  <si>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</si>
  <si>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</si>
  <si>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</si>
  <si>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</si>
  <si>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</si>
  <si>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</si>
  <si>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</si>
  <si>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</si>
  <si>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</si>
  <si>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</si>
  <si>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</si>
  <si>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</si>
  <si>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</si>
  <si>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</si>
  <si>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</si>
  <si>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</si>
  <si>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</si>
  <si>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</si>
  <si>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</si>
  <si>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</si>
  <si>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</si>
  <si>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</si>
  <si>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</si>
  <si>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</si>
  <si>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</si>
  <si>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</si>
  <si>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</si>
  <si>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</si>
  <si>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</si>
  <si>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</si>
  <si>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</si>
  <si>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</si>
  <si>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</si>
  <si>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</si>
  <si>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</si>
  <si>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</si>
  <si>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</si>
  <si>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</si>
  <si>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</si>
  <si>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</si>
  <si>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НП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</si>
  <si>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</si>
  <si>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</si>
  <si>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</si>
  <si>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</si>
  <si>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</si>
  <si>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</si>
  <si>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</si>
  <si>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</si>
  <si>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</si>
  <si>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</si>
  <si>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</si>
  <si>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</si>
  <si>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</si>
  <si>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</si>
  <si>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</si>
  <si>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</si>
  <si>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</si>
  <si>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</si>
  <si>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Разом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</si>
  <si>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</si>
  <si>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</si>
  <si>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</si>
  <si>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</si>
  <si>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</si>
  <si>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</si>
  <si>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</si>
  <si>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</si>
  <si>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</si>
  <si>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</si>
  <si>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</si>
  <si>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</si>
  <si>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</si>
  <si>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</si>
  <si>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</si>
  <si>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</si>
  <si>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</si>
  <si>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</si>
  <si>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</si>
  <si>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</si>
  <si>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</si>
  <si>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</si>
  <si>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</si>
  <si>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</si>
  <si>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</si>
  <si>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</si>
  <si>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</si>
  <si>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Всього: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</si>
  <si>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</si>
  <si>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</si>
  <si>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</si>
  <si>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</si>
  <si>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робіт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</si>
  <si>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</si>
  <si>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</si>
  <si>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</si>
  <si>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r>
      <t xml:space="preserve">Навчальний план затверджено вченою радою факультету </t>
    </r>
    <r>
      <rPr>
        <sz val="9"/>
        <color indexed="53"/>
        <rFont val="Times New Roman"/>
        <family val="1"/>
        <charset val="204"/>
      </rPr>
      <t>назва факультету</t>
    </r>
    <r>
      <rPr>
        <sz val="9"/>
        <rFont val="Times New Roman"/>
        <family val="1"/>
        <charset val="204"/>
      </rPr>
      <t xml:space="preserve"> (протокол №_  від  "__" ____________ 201___   року)</t>
    </r>
  </si>
  <si>
    <t xml:space="preserve">  </t>
  </si>
  <si>
    <t>Контроль за самостійною роботою</t>
  </si>
  <si>
    <t>ДВНЗ "Прикарпатський національний університет імені Василя Стефаника"</t>
  </si>
  <si>
    <t>С</t>
  </si>
  <si>
    <t>А</t>
  </si>
  <si>
    <t>Професійна кваліфікація</t>
  </si>
  <si>
    <t>Освітньо-професійна програма</t>
  </si>
  <si>
    <t>"_____" ____________________ 20__ р.</t>
  </si>
  <si>
    <t>Затверджено Вченою радою університету (протокол № ___ від ___________20__ р.)</t>
  </si>
  <si>
    <t>Т</t>
  </si>
  <si>
    <t>Кваліфікаційна робота</t>
  </si>
  <si>
    <t>Гарант освітньої програми</t>
  </si>
  <si>
    <t>1. НОРМАТИВНІ НАВЧАЛЬНІ ДИСЦИПЛІНИ</t>
  </si>
  <si>
    <r>
      <t xml:space="preserve">1.1. Цикл загальної підготовки </t>
    </r>
    <r>
      <rPr>
        <b/>
        <sz val="10"/>
        <color indexed="10"/>
        <rFont val="Times New Roman"/>
        <family val="1"/>
        <charset val="204"/>
      </rPr>
      <t>(21 кредит)</t>
    </r>
  </si>
  <si>
    <r>
      <t xml:space="preserve">2. ВИБІРКОВІ НАВЧАЛЬНІ ДИСЦИПЛІНИ </t>
    </r>
    <r>
      <rPr>
        <b/>
        <sz val="10"/>
        <color indexed="10"/>
        <rFont val="Times New Roman"/>
        <family val="1"/>
        <charset val="204"/>
      </rPr>
      <t>(60 кредитів)</t>
    </r>
  </si>
  <si>
    <r>
      <t>2.1. Цикл загальної підготовки (</t>
    </r>
    <r>
      <rPr>
        <b/>
        <sz val="10"/>
        <color indexed="53"/>
        <rFont val="Times New Roman Cyr"/>
        <charset val="204"/>
      </rPr>
      <t>9 кредитів</t>
    </r>
    <r>
      <rPr>
        <b/>
        <sz val="10"/>
        <rFont val="Times New Roman Cyr"/>
        <charset val="204"/>
      </rPr>
      <t>)</t>
    </r>
  </si>
  <si>
    <r>
      <t>2.2. Цикл професійної підготовки (</t>
    </r>
    <r>
      <rPr>
        <b/>
        <sz val="10"/>
        <color indexed="53"/>
        <rFont val="Times New Roman Cyr"/>
        <charset val="204"/>
      </rPr>
      <t>51 кредит</t>
    </r>
    <r>
      <rPr>
        <b/>
        <sz val="10"/>
        <rFont val="Times New Roman Cyr"/>
        <charset val="204"/>
      </rPr>
      <t>)</t>
    </r>
  </si>
  <si>
    <r>
      <t>3. АТЕСТАЦІЯ (</t>
    </r>
    <r>
      <rPr>
        <b/>
        <sz val="10"/>
        <color indexed="53"/>
        <rFont val="Times New Roman Cyr"/>
        <charset val="204"/>
      </rPr>
      <t>3 кредити</t>
    </r>
    <r>
      <rPr>
        <b/>
        <sz val="10"/>
        <rFont val="Times New Roman Cyr"/>
        <family val="1"/>
        <charset val="204"/>
      </rPr>
      <t>)</t>
    </r>
  </si>
  <si>
    <r>
      <t>1.2. Цикл професійної підготовки (</t>
    </r>
    <r>
      <rPr>
        <b/>
        <sz val="11"/>
        <color indexed="53"/>
        <rFont val="Times New Roman Cyr"/>
        <charset val="204"/>
      </rPr>
      <t>156 кредитів</t>
    </r>
    <r>
      <rPr>
        <b/>
        <sz val="11"/>
        <rFont val="Times New Roman Cyr"/>
        <family val="1"/>
        <charset val="204"/>
      </rPr>
      <t>)</t>
    </r>
  </si>
  <si>
    <r>
      <t xml:space="preserve">1.2.2. Практична підготовка </t>
    </r>
    <r>
      <rPr>
        <b/>
        <sz val="10"/>
        <color indexed="10"/>
        <rFont val="Times New Roman Cyr"/>
        <family val="1"/>
        <charset val="204"/>
      </rPr>
      <t>(12 кредитів)</t>
    </r>
  </si>
  <si>
    <t>Всього за циклом:</t>
  </si>
  <si>
    <t xml:space="preserve">Навчальна (фольклорно-літературно-краєзнавча) </t>
  </si>
  <si>
    <t>№</t>
  </si>
  <si>
    <t>03 Гуманітарні науки</t>
  </si>
  <si>
    <t xml:space="preserve"> </t>
  </si>
  <si>
    <t>Кількість практик</t>
  </si>
  <si>
    <t>Декан факультету _____________________  Р.Б. Голод</t>
  </si>
  <si>
    <t>І.В. Козлик</t>
  </si>
  <si>
    <t xml:space="preserve"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</t>
  </si>
  <si>
    <t>014 Середня освіта</t>
  </si>
  <si>
    <t>Педагогіка</t>
  </si>
  <si>
    <t>Навчальна (фольклорно-літературно-краєзнавча) практика</t>
  </si>
  <si>
    <t>комплексний екзамен</t>
  </si>
  <si>
    <t>Історія України новішого часу</t>
  </si>
  <si>
    <t>Історія української культури : західноєвропейський вимір</t>
  </si>
  <si>
    <t>Вступ до спеціальності через призму академічної  доброчесності</t>
  </si>
  <si>
    <t>Філософія</t>
  </si>
  <si>
    <t>Основи мовознавства у підготовці майбутнього вчителя</t>
  </si>
  <si>
    <t>Основи літературознавства у підготовці майбутнього вчителя</t>
  </si>
  <si>
    <t>Українська мова (за професійним спрямуванням)</t>
  </si>
  <si>
    <t>Сучасні освітні технології</t>
  </si>
  <si>
    <t>Історія зарубіжної літератури</t>
  </si>
  <si>
    <t>Практична граматика англійської мови</t>
  </si>
  <si>
    <t>Англійська мова</t>
  </si>
  <si>
    <t>Курсова робота з психолого-педагогічних дисциплін / Методики навчання англійської мови / Методики викладання зарубіжної літератури</t>
  </si>
  <si>
    <t>Курсова робота із зарубіжної літератури</t>
  </si>
  <si>
    <t>Методика навчання англійської мови</t>
  </si>
  <si>
    <t>Методика викладання зарубіжної літератури</t>
  </si>
  <si>
    <t>Навчальна практика у літніх мовних таборах</t>
  </si>
  <si>
    <t>Виробнича навчально-виховна педагогічна практика (в базовій школі)</t>
  </si>
  <si>
    <r>
      <t xml:space="preserve">Виробнича навчально-виховна педагогічна практика (в профільній школі)  </t>
    </r>
    <r>
      <rPr>
        <sz val="12"/>
        <rFont val="Times New Roman"/>
        <family val="1"/>
        <charset val="204"/>
      </rPr>
      <t xml:space="preserve"> </t>
    </r>
  </si>
  <si>
    <t xml:space="preserve">Політологія </t>
  </si>
  <si>
    <t>Правознавство</t>
  </si>
  <si>
    <t>Латинська мова</t>
  </si>
  <si>
    <t>Літературне країнознавство</t>
  </si>
  <si>
    <t>Інформаційно-комунікативні технології у навчанні іноземної мови</t>
  </si>
  <si>
    <t>Теоретична граматика</t>
  </si>
  <si>
    <t>Урок дистанційного навчання з літератури : виклики та шляхи вирішення</t>
  </si>
  <si>
    <t>Академічне публічне мовлення</t>
  </si>
  <si>
    <t xml:space="preserve">Класичні шляхи аналізу художнього твору на уроках зарубіжної літератури </t>
  </si>
  <si>
    <t>Нетрадиційні шляхи аналізу художнього твору  на уроках зарубіжної літератури</t>
  </si>
  <si>
    <t xml:space="preserve">Програма «Читання та письмо для розвитку критичного мислення» у контексті літературної освіти школярів </t>
  </si>
  <si>
    <t>Синтез мистецтв у вивченні творів світової літератури</t>
  </si>
  <si>
    <t>Нобелівські лауреати та вивчення їхньої творчості у школі</t>
  </si>
  <si>
    <t xml:space="preserve">Креалізований текст і можливості його використання на уроках зарубіжної літератури </t>
  </si>
  <si>
    <t>Методика створення навчальних квестів з літератури</t>
  </si>
  <si>
    <t>Настільні літературні ігри : від задуму до реалізації</t>
  </si>
  <si>
    <t>Література народів Сходу</t>
  </si>
  <si>
    <t>Теоретична фонетика</t>
  </si>
  <si>
    <t xml:space="preserve">Поетика пригод у світовій та українській літературі  </t>
  </si>
  <si>
    <t>Міфологічний код Гуцульщини</t>
  </si>
  <si>
    <t>Психологізм у світовій та українській літературі</t>
  </si>
  <si>
    <t>Вибір з каталогу ЗВО</t>
  </si>
  <si>
    <t xml:space="preserve">Основи міжкультурної комунікації </t>
  </si>
  <si>
    <t>Міжкультурні аспекти перекладу</t>
  </si>
  <si>
    <t xml:space="preserve">Теорія і практика писемного мовлення </t>
  </si>
  <si>
    <t>Стилістика  англійської мови</t>
  </si>
  <si>
    <t>Написання есе на уроці  англійської мови</t>
  </si>
  <si>
    <t>Порівняльне літературознавство та його роль у шкільному вивченні літератури</t>
  </si>
  <si>
    <t xml:space="preserve">Цифрові технології на уроках літератури  </t>
  </si>
  <si>
    <t>Гейміфікація у навчальному процесі</t>
  </si>
  <si>
    <t xml:space="preserve">Своєрідність постмодернових текстів для дітей та юнацтва </t>
  </si>
  <si>
    <t>Англомовне фентезі</t>
  </si>
  <si>
    <t>Зарубіжна література ХХ ст. : текст і контекст</t>
  </si>
  <si>
    <t xml:space="preserve">Використання відеоматеріалів у навчанні іноземної мови </t>
  </si>
  <si>
    <t>Розвиток умінь 21-го століття у майбутніх учителів іноземної мови</t>
  </si>
  <si>
    <t>Теорія і практика перекладу</t>
  </si>
  <si>
    <t xml:space="preserve">Новіша література: традиції і новаторство  </t>
  </si>
  <si>
    <t xml:space="preserve">Літературна казка: від появи до нашого часу </t>
  </si>
  <si>
    <t>Структурна поетика</t>
  </si>
  <si>
    <t xml:space="preserve">Історія мови </t>
  </si>
  <si>
    <t>Лексикологія</t>
  </si>
  <si>
    <t xml:space="preserve">Основи порівняльного літературознавства </t>
  </si>
  <si>
    <t>Література і кінематограф</t>
  </si>
  <si>
    <t>Література і рекламна культура</t>
  </si>
  <si>
    <t>Атестація (Комплексний державний іспит із зарубіжної літератури і методики її викладання)</t>
  </si>
  <si>
    <t>Атестація (Комплексний державний іспит з англійської мови і методики її викладання)</t>
  </si>
  <si>
    <t>1,2,4,6,7,8</t>
  </si>
  <si>
    <t>3,4,5</t>
  </si>
  <si>
    <t>5,6,7</t>
  </si>
  <si>
    <t xml:space="preserve">Фізична культура </t>
  </si>
  <si>
    <r>
      <rPr>
        <sz val="12"/>
        <rFont val="Times New Roman"/>
        <family val="1"/>
        <charset val="204"/>
      </rPr>
      <t>Мовне тестування й оцінювання</t>
    </r>
    <r>
      <rPr>
        <sz val="12"/>
        <color indexed="53"/>
        <rFont val="Times New Roman"/>
        <family val="1"/>
        <charset val="204"/>
      </rPr>
      <t xml:space="preserve"> </t>
    </r>
  </si>
  <si>
    <r>
      <t>Навчання аудіювання засобами аудіо книг</t>
    </r>
    <r>
      <rPr>
        <sz val="12"/>
        <rFont val="Times New Roman"/>
        <family val="1"/>
        <charset val="204"/>
      </rPr>
      <t xml:space="preserve">  </t>
    </r>
  </si>
  <si>
    <t>Урок дистанційного навчання англійської мови : виклики та шляхи вирішення</t>
  </si>
  <si>
    <t xml:space="preserve">Вчитель зарубіжної літератури, англійської мови </t>
  </si>
  <si>
    <t>«Середня освіта (зарубіжна література, англійська мова)»</t>
  </si>
  <si>
    <t>Виробнича навчально-виховна педагогічна практика (в профільній школі)</t>
  </si>
  <si>
    <t>Атестація ( Комплексний державний іспит Зарубіжна література з методикою її викладання)</t>
  </si>
  <si>
    <t>Столбец1</t>
  </si>
  <si>
    <t>Психологія</t>
  </si>
  <si>
    <t>Лінгвістичний аналіз тексту</t>
  </si>
  <si>
    <t xml:space="preserve">Цифрові технології на уроках англійської мови </t>
  </si>
  <si>
    <t>1,2,3,5,8</t>
  </si>
  <si>
    <t>4,6,7</t>
  </si>
  <si>
    <t xml:space="preserve">Сучасна дитяча література: контекст шкільного курсу «Зарубіжна література» </t>
  </si>
  <si>
    <t>Література країни, мова якої вивчається, і її місце у шкільному курсі зарубіжної літератури</t>
  </si>
  <si>
    <r>
      <t xml:space="preserve">1.2.1. Теоретична підготовка </t>
    </r>
    <r>
      <rPr>
        <b/>
        <sz val="10"/>
        <color indexed="10"/>
        <rFont val="Times New Roman Cyr"/>
        <family val="1"/>
        <charset val="204"/>
      </rPr>
      <t>(129 кредити)</t>
    </r>
  </si>
  <si>
    <t>А.М. Мартинець</t>
  </si>
  <si>
    <t>014.021   Англійська мова і література</t>
  </si>
  <si>
    <t>Атестація (Комплексний державний іспит Англійська мова з методикою її викладання)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</si>
</sst>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0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9"/>
      <color indexed="5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sz val="11"/>
      <color indexed="8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indexed="53"/>
      <name val="Times New Roman Cyr"/>
      <charset val="204"/>
    </font>
    <font>
      <b/>
      <sz val="11"/>
      <color indexed="53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yr"/>
      <family val="1"/>
      <charset val="204"/>
    </font>
    <font>
      <sz val="8"/>
      <name val="Arial Cyr"/>
      <family val="2"/>
      <charset val="204"/>
    </font>
    <font>
      <b/>
      <sz val="12"/>
      <name val="Times New Roman Cyr"/>
      <charset val="204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53"/>
      <name val="Times New Roman"/>
      <family val="1"/>
      <charset val="204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medium">
        <color indexed="64"/>
      </left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4"/>
      </right>
      <top/>
      <bottom/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42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/>
    <xf numFmtId="0" fontId="11" fillId="0" borderId="0" xfId="0" applyFont="1"/>
    <xf numFmtId="0" fontId="11" fillId="0" borderId="3" xfId="0" applyFont="1" applyBorder="1"/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7" fillId="0" borderId="0" xfId="0" applyFont="1" applyFill="1"/>
    <xf numFmtId="0" fontId="18" fillId="0" borderId="0" xfId="0" applyFont="1" applyFill="1" applyBorder="1" applyAlignment="1">
      <alignment horizontal="left"/>
    </xf>
    <xf numFmtId="0" fontId="19" fillId="0" borderId="0" xfId="0" applyFont="1" applyFill="1"/>
    <xf numFmtId="0" fontId="19" fillId="0" borderId="0" xfId="0" applyFont="1" applyFill="1" applyAlignment="1"/>
    <xf numFmtId="0" fontId="17" fillId="0" borderId="0" xfId="0" applyFont="1" applyFill="1" applyAlignment="1"/>
    <xf numFmtId="0" fontId="20" fillId="0" borderId="0" xfId="0" applyFont="1" applyFill="1" applyAlignment="1"/>
    <xf numFmtId="0" fontId="19" fillId="0" borderId="0" xfId="0" applyFont="1" applyAlignment="1">
      <alignment horizontal="left" vertical="center"/>
    </xf>
    <xf numFmtId="0" fontId="20" fillId="0" borderId="0" xfId="0" applyFont="1" applyFill="1" applyBorder="1" applyAlignme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9" fillId="0" borderId="0" xfId="0" applyFont="1" applyFill="1" applyBorder="1" applyAlignment="1"/>
    <xf numFmtId="0" fontId="17" fillId="0" borderId="0" xfId="0" applyFont="1" applyFill="1" applyBorder="1" applyAlignment="1"/>
    <xf numFmtId="0" fontId="17" fillId="0" borderId="3" xfId="0" applyFont="1" applyFill="1" applyBorder="1"/>
    <xf numFmtId="0" fontId="19" fillId="0" borderId="3" xfId="0" applyFont="1" applyFill="1" applyBorder="1"/>
    <xf numFmtId="0" fontId="21" fillId="0" borderId="0" xfId="0" applyFont="1" applyFill="1"/>
    <xf numFmtId="0" fontId="19" fillId="0" borderId="0" xfId="0" applyFont="1" applyFill="1" applyBorder="1" applyAlignment="1">
      <alignment horizontal="centerContinuous"/>
    </xf>
    <xf numFmtId="0" fontId="17" fillId="0" borderId="0" xfId="0" applyFont="1" applyAlignment="1">
      <alignment horizontal="right"/>
    </xf>
    <xf numFmtId="0" fontId="22" fillId="0" borderId="0" xfId="0" applyFont="1" applyFill="1" applyBorder="1"/>
    <xf numFmtId="0" fontId="17" fillId="0" borderId="0" xfId="0" applyFont="1" applyFill="1" applyBorder="1" applyAlignment="1">
      <alignment horizontal="centerContinuous"/>
    </xf>
    <xf numFmtId="0" fontId="23" fillId="0" borderId="0" xfId="0" applyFont="1"/>
    <xf numFmtId="0" fontId="17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7" fillId="0" borderId="6" xfId="0" applyFont="1" applyFill="1" applyBorder="1"/>
    <xf numFmtId="0" fontId="17" fillId="0" borderId="7" xfId="0" applyFont="1" applyFill="1" applyBorder="1" applyAlignment="1">
      <alignment horizontal="center" textRotation="90"/>
    </xf>
    <xf numFmtId="0" fontId="19" fillId="0" borderId="0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49" fontId="26" fillId="0" borderId="8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center"/>
    </xf>
    <xf numFmtId="0" fontId="26" fillId="0" borderId="0" xfId="0" applyFont="1" applyFill="1"/>
    <xf numFmtId="0" fontId="19" fillId="0" borderId="0" xfId="0" applyFont="1" applyFill="1" applyBorder="1" applyAlignment="1">
      <alignment horizontal="left" vertical="top" wrapText="1"/>
    </xf>
    <xf numFmtId="0" fontId="28" fillId="0" borderId="0" xfId="0" applyFont="1" applyFill="1"/>
    <xf numFmtId="0" fontId="2" fillId="0" borderId="0" xfId="0" applyFont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left" wrapText="1"/>
    </xf>
    <xf numFmtId="49" fontId="23" fillId="0" borderId="8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top"/>
    </xf>
    <xf numFmtId="0" fontId="35" fillId="0" borderId="1" xfId="0" applyFont="1" applyBorder="1" applyAlignment="1">
      <alignment horizontal="center" vertical="top"/>
    </xf>
    <xf numFmtId="0" fontId="35" fillId="0" borderId="5" xfId="0" applyFont="1" applyBorder="1" applyAlignment="1">
      <alignment horizontal="center" vertical="top"/>
    </xf>
    <xf numFmtId="0" fontId="34" fillId="0" borderId="11" xfId="0" applyFont="1" applyBorder="1" applyAlignment="1">
      <alignment horizontal="center" vertical="top"/>
    </xf>
    <xf numFmtId="0" fontId="34" fillId="0" borderId="12" xfId="0" applyFont="1" applyBorder="1" applyAlignment="1">
      <alignment horizontal="center" vertical="top"/>
    </xf>
    <xf numFmtId="0" fontId="33" fillId="0" borderId="13" xfId="0" applyFont="1" applyBorder="1" applyAlignment="1">
      <alignment horizontal="center" vertical="top"/>
    </xf>
    <xf numFmtId="0" fontId="33" fillId="0" borderId="14" xfId="0" applyFont="1" applyBorder="1" applyAlignment="1">
      <alignment horizontal="center" vertical="top"/>
    </xf>
    <xf numFmtId="0" fontId="33" fillId="0" borderId="10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top"/>
    </xf>
    <xf numFmtId="0" fontId="33" fillId="0" borderId="18" xfId="0" applyFont="1" applyBorder="1" applyAlignment="1">
      <alignment horizontal="center" vertical="top"/>
    </xf>
    <xf numFmtId="0" fontId="33" fillId="0" borderId="19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/>
    </xf>
    <xf numFmtId="0" fontId="33" fillId="0" borderId="22" xfId="0" applyFont="1" applyBorder="1" applyAlignment="1">
      <alignment horizontal="center" vertical="top"/>
    </xf>
    <xf numFmtId="0" fontId="34" fillId="0" borderId="23" xfId="0" applyFont="1" applyBorder="1" applyAlignment="1">
      <alignment horizontal="center" vertical="top"/>
    </xf>
    <xf numFmtId="0" fontId="34" fillId="0" borderId="24" xfId="0" applyFont="1" applyBorder="1" applyAlignment="1">
      <alignment horizontal="center" vertical="top"/>
    </xf>
    <xf numFmtId="0" fontId="34" fillId="0" borderId="25" xfId="0" applyFont="1" applyBorder="1" applyAlignment="1">
      <alignment horizontal="center" vertical="top"/>
    </xf>
    <xf numFmtId="0" fontId="33" fillId="0" borderId="26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/>
    </xf>
    <xf numFmtId="0" fontId="34" fillId="0" borderId="28" xfId="0" applyFont="1" applyBorder="1" applyAlignment="1">
      <alignment horizontal="center" vertical="top"/>
    </xf>
    <xf numFmtId="0" fontId="35" fillId="0" borderId="14" xfId="0" applyFont="1" applyBorder="1" applyAlignment="1">
      <alignment horizontal="center" vertical="top"/>
    </xf>
    <xf numFmtId="0" fontId="35" fillId="0" borderId="10" xfId="0" applyFont="1" applyBorder="1" applyAlignment="1">
      <alignment horizontal="center" vertical="top"/>
    </xf>
    <xf numFmtId="0" fontId="33" fillId="0" borderId="29" xfId="0" applyFont="1" applyBorder="1" applyAlignment="1">
      <alignment horizontal="center" vertical="top"/>
    </xf>
    <xf numFmtId="0" fontId="35" fillId="0" borderId="30" xfId="0" applyFont="1" applyBorder="1" applyAlignment="1">
      <alignment horizontal="center" vertical="top"/>
    </xf>
    <xf numFmtId="0" fontId="35" fillId="0" borderId="31" xfId="0" applyFont="1" applyBorder="1" applyAlignment="1">
      <alignment horizontal="center" vertical="top"/>
    </xf>
    <xf numFmtId="0" fontId="35" fillId="0" borderId="32" xfId="0" applyFont="1" applyBorder="1" applyAlignment="1">
      <alignment horizontal="center" vertical="top"/>
    </xf>
    <xf numFmtId="0" fontId="35" fillId="0" borderId="33" xfId="0" applyFont="1" applyBorder="1" applyAlignment="1">
      <alignment horizontal="center" vertical="top"/>
    </xf>
    <xf numFmtId="0" fontId="35" fillId="0" borderId="34" xfId="0" applyFont="1" applyBorder="1" applyAlignment="1">
      <alignment horizontal="center" vertical="top"/>
    </xf>
    <xf numFmtId="0" fontId="35" fillId="0" borderId="35" xfId="0" applyFont="1" applyBorder="1" applyAlignment="1">
      <alignment horizontal="center" vertical="top"/>
    </xf>
    <xf numFmtId="0" fontId="35" fillId="0" borderId="36" xfId="0" applyFont="1" applyBorder="1" applyAlignment="1">
      <alignment horizontal="center" vertical="top"/>
    </xf>
    <xf numFmtId="0" fontId="35" fillId="0" borderId="37" xfId="0" applyFont="1" applyBorder="1" applyAlignment="1">
      <alignment horizontal="center" vertical="top"/>
    </xf>
    <xf numFmtId="0" fontId="35" fillId="0" borderId="38" xfId="0" applyFont="1" applyBorder="1" applyAlignment="1">
      <alignment horizontal="center" vertical="top"/>
    </xf>
    <xf numFmtId="0" fontId="35" fillId="0" borderId="39" xfId="0" applyFont="1" applyBorder="1" applyAlignment="1">
      <alignment horizontal="center" vertical="top"/>
    </xf>
    <xf numFmtId="0" fontId="35" fillId="0" borderId="15" xfId="0" applyFont="1" applyBorder="1" applyAlignment="1">
      <alignment horizontal="center" vertical="top"/>
    </xf>
    <xf numFmtId="0" fontId="35" fillId="0" borderId="40" xfId="0" applyFont="1" applyBorder="1" applyAlignment="1">
      <alignment horizontal="center" vertical="top"/>
    </xf>
    <xf numFmtId="0" fontId="35" fillId="0" borderId="41" xfId="0" applyFont="1" applyBorder="1" applyAlignment="1">
      <alignment horizontal="center" vertical="top"/>
    </xf>
    <xf numFmtId="0" fontId="35" fillId="0" borderId="16" xfId="0" applyFont="1" applyBorder="1" applyAlignment="1">
      <alignment horizontal="center" vertical="top"/>
    </xf>
    <xf numFmtId="0" fontId="35" fillId="0" borderId="42" xfId="0" applyFont="1" applyBorder="1" applyAlignment="1">
      <alignment horizontal="center" vertical="top"/>
    </xf>
    <xf numFmtId="0" fontId="32" fillId="0" borderId="43" xfId="0" applyFont="1" applyBorder="1" applyAlignment="1">
      <alignment horizontal="center" vertical="top"/>
    </xf>
    <xf numFmtId="0" fontId="32" fillId="0" borderId="44" xfId="0" applyFont="1" applyBorder="1" applyAlignment="1">
      <alignment horizontal="center" vertical="top"/>
    </xf>
    <xf numFmtId="0" fontId="32" fillId="0" borderId="45" xfId="0" applyFont="1" applyBorder="1" applyAlignment="1">
      <alignment horizontal="center" vertical="top"/>
    </xf>
    <xf numFmtId="0" fontId="32" fillId="0" borderId="46" xfId="0" applyFont="1" applyBorder="1" applyAlignment="1">
      <alignment horizontal="center" vertical="top"/>
    </xf>
    <xf numFmtId="0" fontId="35" fillId="0" borderId="47" xfId="0" applyFont="1" applyBorder="1" applyAlignment="1">
      <alignment horizontal="center" vertical="top"/>
    </xf>
    <xf numFmtId="0" fontId="35" fillId="0" borderId="44" xfId="0" applyFont="1" applyBorder="1" applyAlignment="1">
      <alignment horizontal="center" vertical="top"/>
    </xf>
    <xf numFmtId="0" fontId="35" fillId="0" borderId="45" xfId="0" applyFont="1" applyBorder="1" applyAlignment="1">
      <alignment horizontal="center" vertical="top"/>
    </xf>
    <xf numFmtId="0" fontId="35" fillId="0" borderId="46" xfId="0" applyFont="1" applyBorder="1" applyAlignment="1">
      <alignment horizontal="center" vertical="top"/>
    </xf>
    <xf numFmtId="0" fontId="32" fillId="0" borderId="47" xfId="0" applyFont="1" applyBorder="1" applyAlignment="1">
      <alignment horizontal="center" vertical="top"/>
    </xf>
    <xf numFmtId="0" fontId="38" fillId="0" borderId="8" xfId="0" applyFont="1" applyBorder="1" applyAlignment="1">
      <alignment horizontal="center" vertical="top"/>
    </xf>
    <xf numFmtId="0" fontId="37" fillId="0" borderId="25" xfId="0" applyFont="1" applyBorder="1" applyAlignment="1">
      <alignment horizontal="center" vertical="top"/>
    </xf>
    <xf numFmtId="0" fontId="32" fillId="0" borderId="27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9" fillId="0" borderId="8" xfId="0" applyFont="1" applyFill="1" applyBorder="1" applyAlignment="1">
      <alignment vertical="center" textRotation="90"/>
    </xf>
    <xf numFmtId="0" fontId="39" fillId="0" borderId="0" xfId="0" applyFont="1" applyFill="1" applyBorder="1" applyAlignment="1">
      <alignment horizontal="left" vertical="top"/>
    </xf>
    <xf numFmtId="0" fontId="39" fillId="0" borderId="0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 vertical="center"/>
    </xf>
    <xf numFmtId="0" fontId="39" fillId="0" borderId="0" xfId="0" applyFont="1" applyFill="1" applyAlignment="1">
      <alignment horizontal="left"/>
    </xf>
    <xf numFmtId="0" fontId="40" fillId="0" borderId="0" xfId="0" applyFont="1" applyFill="1" applyAlignment="1">
      <alignment horizontal="left"/>
    </xf>
    <xf numFmtId="0" fontId="33" fillId="0" borderId="56" xfId="0" applyFont="1" applyBorder="1" applyAlignment="1">
      <alignment horizontal="center" vertical="top"/>
    </xf>
    <xf numFmtId="0" fontId="33" fillId="0" borderId="57" xfId="0" applyFont="1" applyBorder="1" applyAlignment="1">
      <alignment horizontal="center" vertical="top"/>
    </xf>
    <xf numFmtId="0" fontId="33" fillId="0" borderId="58" xfId="0" applyFont="1" applyBorder="1" applyAlignment="1">
      <alignment horizontal="center" vertical="top"/>
    </xf>
    <xf numFmtId="0" fontId="33" fillId="0" borderId="59" xfId="0" applyFont="1" applyBorder="1" applyAlignment="1">
      <alignment horizontal="center" vertical="top"/>
    </xf>
    <xf numFmtId="0" fontId="33" fillId="0" borderId="60" xfId="0" applyFont="1" applyBorder="1" applyAlignment="1">
      <alignment horizontal="center" vertical="top"/>
    </xf>
    <xf numFmtId="0" fontId="33" fillId="0" borderId="61" xfId="0" applyFont="1" applyBorder="1" applyAlignment="1">
      <alignment horizontal="center" vertical="top"/>
    </xf>
    <xf numFmtId="0" fontId="33" fillId="0" borderId="8" xfId="0" applyFont="1" applyBorder="1" applyAlignment="1">
      <alignment horizontal="center" vertical="top" wrapText="1"/>
    </xf>
    <xf numFmtId="16" fontId="33" fillId="0" borderId="8" xfId="0" applyNumberFormat="1" applyFont="1" applyBorder="1" applyAlignment="1">
      <alignment horizontal="center" vertical="top"/>
    </xf>
    <xf numFmtId="0" fontId="38" fillId="0" borderId="27" xfId="0" applyFont="1" applyBorder="1" applyAlignment="1">
      <alignment horizontal="center" vertical="top"/>
    </xf>
    <xf numFmtId="0" fontId="43" fillId="0" borderId="10" xfId="0" applyFont="1" applyBorder="1" applyAlignment="1">
      <alignment horizontal="center" vertical="top"/>
    </xf>
    <xf numFmtId="16" fontId="33" fillId="0" borderId="27" xfId="0" applyNumberFormat="1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49" fontId="33" fillId="0" borderId="20" xfId="0" applyNumberFormat="1" applyFont="1" applyBorder="1" applyAlignment="1">
      <alignment horizontal="center" vertical="top"/>
    </xf>
    <xf numFmtId="49" fontId="33" fillId="0" borderId="8" xfId="0" applyNumberFormat="1" applyFont="1" applyBorder="1" applyAlignment="1">
      <alignment horizontal="center" vertical="top"/>
    </xf>
    <xf numFmtId="49" fontId="33" fillId="0" borderId="10" xfId="0" applyNumberFormat="1" applyFont="1" applyBorder="1" applyAlignment="1">
      <alignment horizontal="center" vertical="top"/>
    </xf>
    <xf numFmtId="0" fontId="44" fillId="0" borderId="25" xfId="0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justify"/>
    </xf>
    <xf numFmtId="0" fontId="44" fillId="0" borderId="46" xfId="0" applyFont="1" applyBorder="1" applyAlignment="1">
      <alignment horizontal="center" vertical="justify"/>
    </xf>
    <xf numFmtId="0" fontId="44" fillId="0" borderId="47" xfId="0" applyFont="1" applyBorder="1" applyAlignment="1">
      <alignment horizontal="center" vertical="justify"/>
    </xf>
    <xf numFmtId="0" fontId="32" fillId="0" borderId="38" xfId="0" applyFont="1" applyBorder="1" applyAlignment="1">
      <alignment horizontal="center" vertical="top"/>
    </xf>
    <xf numFmtId="0" fontId="32" fillId="0" borderId="39" xfId="0" applyFont="1" applyBorder="1" applyAlignment="1">
      <alignment horizontal="center" vertical="top"/>
    </xf>
    <xf numFmtId="0" fontId="32" fillId="0" borderId="62" xfId="0" applyFont="1" applyBorder="1" applyAlignment="1">
      <alignment horizontal="center" vertical="top"/>
    </xf>
    <xf numFmtId="0" fontId="32" fillId="0" borderId="63" xfId="0" applyFont="1" applyBorder="1" applyAlignment="1">
      <alignment horizontal="center" vertical="top"/>
    </xf>
    <xf numFmtId="0" fontId="44" fillId="0" borderId="11" xfId="0" applyFont="1" applyBorder="1" applyAlignment="1">
      <alignment horizontal="center" vertical="justify"/>
    </xf>
    <xf numFmtId="0" fontId="34" fillId="0" borderId="64" xfId="0" applyFont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top"/>
    </xf>
    <xf numFmtId="0" fontId="33" fillId="0" borderId="22" xfId="0" applyFont="1" applyFill="1" applyBorder="1" applyAlignment="1">
      <alignment horizontal="center" vertical="top"/>
    </xf>
    <xf numFmtId="0" fontId="35" fillId="0" borderId="39" xfId="0" applyFont="1" applyFill="1" applyBorder="1" applyAlignment="1">
      <alignment horizontal="center" vertical="top"/>
    </xf>
    <xf numFmtId="0" fontId="35" fillId="0" borderId="65" xfId="0" applyFont="1" applyFill="1" applyBorder="1" applyAlignment="1">
      <alignment horizontal="center" vertical="top"/>
    </xf>
    <xf numFmtId="0" fontId="45" fillId="0" borderId="66" xfId="0" applyFont="1" applyBorder="1" applyAlignment="1">
      <alignment wrapText="1"/>
    </xf>
    <xf numFmtId="0" fontId="38" fillId="0" borderId="20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45" fillId="2" borderId="67" xfId="0" applyFont="1" applyFill="1" applyBorder="1" applyAlignment="1">
      <alignment horizontal="justify" vertical="center" wrapText="1"/>
    </xf>
    <xf numFmtId="0" fontId="45" fillId="0" borderId="68" xfId="0" applyFont="1" applyBorder="1" applyAlignment="1">
      <alignment wrapText="1"/>
    </xf>
    <xf numFmtId="0" fontId="42" fillId="0" borderId="68" xfId="0" applyFont="1" applyBorder="1" applyAlignment="1">
      <alignment wrapText="1"/>
    </xf>
    <xf numFmtId="0" fontId="33" fillId="0" borderId="21" xfId="0" applyFont="1" applyFill="1" applyBorder="1" applyAlignment="1">
      <alignment horizontal="center"/>
    </xf>
    <xf numFmtId="0" fontId="33" fillId="0" borderId="22" xfId="0" applyFont="1" applyFill="1" applyBorder="1" applyAlignment="1">
      <alignment horizontal="center"/>
    </xf>
    <xf numFmtId="0" fontId="33" fillId="0" borderId="69" xfId="0" applyFont="1" applyFill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69" xfId="0" applyFont="1" applyBorder="1" applyAlignment="1">
      <alignment horizontal="center"/>
    </xf>
    <xf numFmtId="0" fontId="45" fillId="0" borderId="68" xfId="0" applyFont="1" applyFill="1" applyBorder="1" applyAlignment="1"/>
    <xf numFmtId="0" fontId="45" fillId="0" borderId="68" xfId="0" applyFont="1" applyFill="1" applyBorder="1" applyAlignment="1">
      <alignment wrapText="1"/>
    </xf>
    <xf numFmtId="0" fontId="33" fillId="0" borderId="21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69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41" fillId="0" borderId="21" xfId="0" applyFont="1" applyBorder="1"/>
    <xf numFmtId="0" fontId="41" fillId="0" borderId="22" xfId="0" applyFont="1" applyBorder="1"/>
    <xf numFmtId="0" fontId="42" fillId="2" borderId="22" xfId="0" applyFont="1" applyFill="1" applyBorder="1" applyAlignment="1">
      <alignment vertical="center" wrapText="1"/>
    </xf>
    <xf numFmtId="0" fontId="45" fillId="0" borderId="22" xfId="0" applyFont="1" applyBorder="1"/>
    <xf numFmtId="0" fontId="42" fillId="0" borderId="22" xfId="0" applyFont="1" applyBorder="1"/>
    <xf numFmtId="0" fontId="41" fillId="2" borderId="22" xfId="0" applyFont="1" applyFill="1" applyBorder="1" applyAlignment="1">
      <alignment vertical="center" wrapText="1"/>
    </xf>
    <xf numFmtId="0" fontId="45" fillId="0" borderId="22" xfId="0" applyFont="1" applyBorder="1" applyAlignment="1">
      <alignment wrapText="1"/>
    </xf>
    <xf numFmtId="0" fontId="45" fillId="0" borderId="69" xfId="0" applyFont="1" applyBorder="1" applyAlignment="1">
      <alignment wrapText="1"/>
    </xf>
    <xf numFmtId="0" fontId="45" fillId="0" borderId="22" xfId="0" applyFont="1" applyBorder="1" applyAlignment="1">
      <alignment vertical="center"/>
    </xf>
    <xf numFmtId="0" fontId="33" fillId="0" borderId="26" xfId="0" applyFont="1" applyFill="1" applyBorder="1" applyAlignment="1">
      <alignment horizontal="center" vertical="top"/>
    </xf>
    <xf numFmtId="0" fontId="33" fillId="0" borderId="13" xfId="0" applyFont="1" applyFill="1" applyBorder="1" applyAlignment="1">
      <alignment horizontal="center" vertical="top"/>
    </xf>
    <xf numFmtId="0" fontId="33" fillId="0" borderId="14" xfId="0" applyFont="1" applyFill="1" applyBorder="1" applyAlignment="1">
      <alignment horizontal="center" vertical="top"/>
    </xf>
    <xf numFmtId="0" fontId="33" fillId="0" borderId="19" xfId="0" applyFont="1" applyFill="1" applyBorder="1" applyAlignment="1">
      <alignment horizontal="center" vertical="top"/>
    </xf>
    <xf numFmtId="0" fontId="33" fillId="0" borderId="58" xfId="0" applyFont="1" applyFill="1" applyBorder="1" applyAlignment="1">
      <alignment horizontal="center" vertical="top"/>
    </xf>
    <xf numFmtId="0" fontId="33" fillId="0" borderId="56" xfId="0" applyFont="1" applyFill="1" applyBorder="1" applyAlignment="1">
      <alignment horizontal="center" vertical="top"/>
    </xf>
    <xf numFmtId="0" fontId="33" fillId="0" borderId="59" xfId="0" applyFont="1" applyFill="1" applyBorder="1" applyAlignment="1">
      <alignment horizontal="center" vertical="top"/>
    </xf>
    <xf numFmtId="0" fontId="33" fillId="0" borderId="60" xfId="0" applyFont="1" applyFill="1" applyBorder="1" applyAlignment="1">
      <alignment horizontal="center" vertical="top"/>
    </xf>
    <xf numFmtId="0" fontId="33" fillId="0" borderId="70" xfId="0" applyFont="1" applyFill="1" applyBorder="1" applyAlignment="1">
      <alignment horizontal="center" vertical="top"/>
    </xf>
    <xf numFmtId="0" fontId="33" fillId="0" borderId="3" xfId="0" applyFont="1" applyFill="1" applyBorder="1" applyAlignment="1">
      <alignment horizontal="center" vertical="top"/>
    </xf>
    <xf numFmtId="0" fontId="33" fillId="0" borderId="17" xfId="0" applyFont="1" applyFill="1" applyBorder="1" applyAlignment="1">
      <alignment horizontal="center" vertical="top"/>
    </xf>
    <xf numFmtId="0" fontId="33" fillId="0" borderId="57" xfId="0" applyFont="1" applyFill="1" applyBorder="1" applyAlignment="1">
      <alignment horizontal="center" vertical="top"/>
    </xf>
    <xf numFmtId="0" fontId="33" fillId="0" borderId="18" xfId="0" applyFont="1" applyFill="1" applyBorder="1" applyAlignment="1">
      <alignment horizontal="center" vertical="top"/>
    </xf>
    <xf numFmtId="0" fontId="34" fillId="0" borderId="73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42" fillId="0" borderId="67" xfId="0" applyFont="1" applyFill="1" applyBorder="1"/>
    <xf numFmtId="0" fontId="42" fillId="0" borderId="68" xfId="0" applyFont="1" applyFill="1" applyBorder="1"/>
    <xf numFmtId="0" fontId="42" fillId="0" borderId="21" xfId="0" applyFont="1" applyBorder="1" applyAlignment="1">
      <alignment wrapText="1"/>
    </xf>
    <xf numFmtId="0" fontId="42" fillId="0" borderId="68" xfId="0" applyFont="1" applyFill="1" applyBorder="1" applyAlignment="1">
      <alignment wrapText="1"/>
    </xf>
    <xf numFmtId="0" fontId="45" fillId="0" borderId="68" xfId="0" applyFont="1" applyFill="1" applyBorder="1"/>
    <xf numFmtId="0" fontId="48" fillId="0" borderId="68" xfId="0" applyFont="1" applyFill="1" applyBorder="1" applyAlignment="1">
      <alignment vertical="top"/>
    </xf>
    <xf numFmtId="0" fontId="47" fillId="0" borderId="67" xfId="0" applyFont="1" applyFill="1" applyBorder="1" applyAlignment="1"/>
    <xf numFmtId="0" fontId="45" fillId="0" borderId="68" xfId="0" applyFont="1" applyFill="1" applyBorder="1" applyAlignment="1">
      <alignment vertical="top" wrapText="1"/>
    </xf>
    <xf numFmtId="0" fontId="46" fillId="0" borderId="68" xfId="0" applyFont="1" applyFill="1" applyBorder="1" applyAlignment="1"/>
    <xf numFmtId="0" fontId="42" fillId="0" borderId="68" xfId="0" applyFont="1" applyFill="1" applyBorder="1" applyAlignment="1"/>
    <xf numFmtId="0" fontId="45" fillId="0" borderId="68" xfId="0" applyFont="1" applyFill="1" applyBorder="1" applyAlignment="1">
      <alignment vertical="center"/>
    </xf>
    <xf numFmtId="0" fontId="46" fillId="0" borderId="68" xfId="0" applyFont="1" applyFill="1" applyBorder="1" applyAlignment="1">
      <alignment wrapText="1"/>
    </xf>
    <xf numFmtId="0" fontId="45" fillId="0" borderId="68" xfId="0" applyFont="1" applyFill="1" applyBorder="1" applyAlignment="1">
      <alignment horizontal="justify" vertical="center" wrapText="1"/>
    </xf>
    <xf numFmtId="0" fontId="45" fillId="0" borderId="75" xfId="0" applyFont="1" applyFill="1" applyBorder="1" applyAlignment="1"/>
    <xf numFmtId="0" fontId="33" fillId="0" borderId="10" xfId="0" applyFont="1" applyFill="1" applyBorder="1" applyAlignment="1">
      <alignment horizontal="center" vertical="top"/>
    </xf>
    <xf numFmtId="0" fontId="33" fillId="0" borderId="76" xfId="0" applyFont="1" applyFill="1" applyBorder="1" applyAlignment="1">
      <alignment horizontal="center" vertical="center"/>
    </xf>
    <xf numFmtId="0" fontId="45" fillId="0" borderId="77" xfId="0" applyFont="1" applyFill="1" applyBorder="1" applyAlignment="1">
      <alignment wrapText="1"/>
    </xf>
    <xf numFmtId="0" fontId="33" fillId="0" borderId="27" xfId="0" applyFont="1" applyFill="1" applyBorder="1" applyAlignment="1">
      <alignment horizontal="center" vertical="top"/>
    </xf>
    <xf numFmtId="0" fontId="33" fillId="0" borderId="70" xfId="0" applyFont="1" applyBorder="1" applyAlignment="1">
      <alignment vertical="top" wrapText="1"/>
    </xf>
    <xf numFmtId="0" fontId="45" fillId="0" borderId="82" xfId="0" applyFont="1" applyBorder="1" applyAlignment="1">
      <alignment wrapText="1"/>
    </xf>
    <xf numFmtId="0" fontId="34" fillId="0" borderId="83" xfId="0" applyFont="1" applyBorder="1" applyAlignment="1">
      <alignment horizontal="center" vertical="top"/>
    </xf>
    <xf numFmtId="0" fontId="34" fillId="0" borderId="8" xfId="0" applyFont="1" applyBorder="1" applyAlignment="1">
      <alignment horizontal="center" vertical="top"/>
    </xf>
    <xf numFmtId="0" fontId="34" fillId="0" borderId="18" xfId="0" applyFont="1" applyBorder="1" applyAlignment="1">
      <alignment horizontal="center" vertical="top"/>
    </xf>
    <xf numFmtId="0" fontId="34" fillId="0" borderId="26" xfId="0" applyFont="1" applyBorder="1" applyAlignment="1">
      <alignment horizontal="center" vertical="top"/>
    </xf>
    <xf numFmtId="0" fontId="34" fillId="0" borderId="13" xfId="0" applyFont="1" applyBorder="1" applyAlignment="1">
      <alignment horizontal="center" vertical="top"/>
    </xf>
    <xf numFmtId="0" fontId="34" fillId="0" borderId="14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/>
    </xf>
    <xf numFmtId="0" fontId="34" fillId="0" borderId="10" xfId="0" applyFont="1" applyBorder="1" applyAlignment="1">
      <alignment horizontal="center" vertical="top"/>
    </xf>
    <xf numFmtId="0" fontId="34" fillId="0" borderId="84" xfId="0" applyFont="1" applyBorder="1" applyAlignment="1">
      <alignment horizontal="center" vertical="top"/>
    </xf>
    <xf numFmtId="0" fontId="34" fillId="0" borderId="85" xfId="0" applyFont="1" applyBorder="1" applyAlignment="1">
      <alignment horizontal="center" vertical="top"/>
    </xf>
    <xf numFmtId="0" fontId="34" fillId="0" borderId="86" xfId="0" applyFont="1" applyBorder="1" applyAlignment="1">
      <alignment horizontal="center" vertical="top"/>
    </xf>
    <xf numFmtId="0" fontId="34" fillId="0" borderId="87" xfId="0" applyFont="1" applyBorder="1" applyAlignment="1">
      <alignment horizontal="center" vertical="top"/>
    </xf>
    <xf numFmtId="0" fontId="34" fillId="0" borderId="21" xfId="0" applyFont="1" applyBorder="1" applyAlignment="1">
      <alignment horizontal="center" vertical="top"/>
    </xf>
    <xf numFmtId="0" fontId="34" fillId="0" borderId="22" xfId="0" applyFont="1" applyBorder="1" applyAlignment="1">
      <alignment horizontal="center" vertical="top"/>
    </xf>
    <xf numFmtId="0" fontId="34" fillId="0" borderId="88" xfId="0" applyFont="1" applyBorder="1" applyAlignment="1">
      <alignment horizontal="center" vertical="top"/>
    </xf>
    <xf numFmtId="0" fontId="34" fillId="0" borderId="20" xfId="0" applyFont="1" applyBorder="1" applyAlignment="1">
      <alignment horizontal="center" vertical="top"/>
    </xf>
    <xf numFmtId="0" fontId="34" fillId="0" borderId="72" xfId="0" applyFont="1" applyBorder="1" applyAlignment="1">
      <alignment horizontal="center" vertical="top"/>
    </xf>
    <xf numFmtId="0" fontId="34" fillId="0" borderId="74" xfId="0" applyFont="1" applyBorder="1" applyAlignment="1">
      <alignment horizontal="center" vertical="top"/>
    </xf>
    <xf numFmtId="0" fontId="34" fillId="0" borderId="89" xfId="0" applyFont="1" applyBorder="1" applyAlignment="1">
      <alignment horizontal="center" vertical="top"/>
    </xf>
    <xf numFmtId="0" fontId="44" fillId="0" borderId="90" xfId="0" applyFont="1" applyBorder="1" applyAlignment="1">
      <alignment horizontal="center" vertical="justify"/>
    </xf>
    <xf numFmtId="0" fontId="34" fillId="0" borderId="91" xfId="0" applyFont="1" applyBorder="1" applyAlignment="1">
      <alignment horizontal="center" vertical="top"/>
    </xf>
    <xf numFmtId="0" fontId="44" fillId="0" borderId="12" xfId="0" applyFont="1" applyBorder="1" applyAlignment="1">
      <alignment horizontal="center" vertical="justify"/>
    </xf>
    <xf numFmtId="0" fontId="33" fillId="0" borderId="8" xfId="0" applyNumberFormat="1" applyFont="1" applyBorder="1" applyAlignment="1">
      <alignment horizontal="center" vertical="top"/>
    </xf>
    <xf numFmtId="0" fontId="33" fillId="0" borderId="8" xfId="0" applyNumberFormat="1" applyFont="1" applyBorder="1" applyAlignment="1">
      <alignment horizontal="center" vertical="top" wrapText="1"/>
    </xf>
    <xf numFmtId="0" fontId="35" fillId="0" borderId="93" xfId="0" applyFont="1" applyBorder="1" applyAlignment="1">
      <alignment horizontal="center" vertical="top"/>
    </xf>
    <xf numFmtId="0" fontId="35" fillId="0" borderId="94" xfId="0" applyFont="1" applyBorder="1" applyAlignment="1">
      <alignment horizontal="center" vertical="top"/>
    </xf>
    <xf numFmtId="0" fontId="35" fillId="0" borderId="95" xfId="0" applyFont="1" applyBorder="1" applyAlignment="1">
      <alignment horizontal="center" vertical="top"/>
    </xf>
    <xf numFmtId="0" fontId="32" fillId="0" borderId="28" xfId="0" applyFont="1" applyBorder="1" applyAlignment="1">
      <alignment horizontal="center" vertical="top"/>
    </xf>
    <xf numFmtId="0" fontId="32" fillId="0" borderId="11" xfId="0" applyFont="1" applyBorder="1" applyAlignment="1">
      <alignment horizontal="center" vertical="top"/>
    </xf>
    <xf numFmtId="0" fontId="32" fillId="0" borderId="12" xfId="0" applyFont="1" applyBorder="1" applyAlignment="1">
      <alignment horizontal="center" vertical="top"/>
    </xf>
    <xf numFmtId="0" fontId="33" fillId="0" borderId="21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top"/>
    </xf>
    <xf numFmtId="0" fontId="39" fillId="0" borderId="80" xfId="0" applyFont="1" applyFill="1" applyBorder="1" applyAlignment="1">
      <alignment horizontal="center" vertical="top"/>
    </xf>
    <xf numFmtId="0" fontId="39" fillId="0" borderId="8" xfId="0" applyFont="1" applyFill="1" applyBorder="1" applyAlignment="1">
      <alignment horizontal="left" vertical="top"/>
    </xf>
    <xf numFmtId="0" fontId="39" fillId="0" borderId="8" xfId="0" applyFont="1" applyFill="1" applyBorder="1" applyAlignment="1">
      <alignment horizontal="left" vertical="center" wrapText="1"/>
    </xf>
    <xf numFmtId="0" fontId="40" fillId="0" borderId="8" xfId="0" applyFont="1" applyFill="1" applyBorder="1" applyAlignment="1">
      <alignment horizontal="center" vertical="top"/>
    </xf>
    <xf numFmtId="0" fontId="39" fillId="0" borderId="8" xfId="0" applyFont="1" applyFill="1" applyBorder="1" applyAlignment="1">
      <alignment horizontal="left" vertical="center"/>
    </xf>
    <xf numFmtId="0" fontId="39" fillId="0" borderId="8" xfId="0" applyFont="1" applyFill="1" applyBorder="1" applyAlignment="1">
      <alignment horizontal="center" vertical="top"/>
    </xf>
    <xf numFmtId="0" fontId="39" fillId="0" borderId="18" xfId="0" applyFont="1" applyFill="1" applyBorder="1" applyAlignment="1">
      <alignment horizontal="center" vertical="justify"/>
    </xf>
    <xf numFmtId="0" fontId="39" fillId="0" borderId="20" xfId="0" applyFont="1" applyFill="1" applyBorder="1" applyAlignment="1">
      <alignment horizontal="center" vertical="justify"/>
    </xf>
    <xf numFmtId="0" fontId="39" fillId="0" borderId="8" xfId="0" applyFont="1" applyFill="1" applyBorder="1" applyAlignment="1">
      <alignment horizontal="left"/>
    </xf>
    <xf numFmtId="0" fontId="23" fillId="0" borderId="96" xfId="0" applyFont="1" applyFill="1" applyBorder="1" applyAlignment="1">
      <alignment horizontal="center" textRotation="90"/>
    </xf>
    <xf numFmtId="0" fontId="23" fillId="0" borderId="58" xfId="0" applyFont="1" applyFill="1" applyBorder="1" applyAlignment="1">
      <alignment horizontal="center" textRotation="90"/>
    </xf>
    <xf numFmtId="49" fontId="17" fillId="0" borderId="17" xfId="0" applyNumberFormat="1" applyFont="1" applyFill="1" applyBorder="1" applyAlignment="1">
      <alignment horizontal="center"/>
    </xf>
    <xf numFmtId="49" fontId="17" fillId="0" borderId="70" xfId="0" applyNumberFormat="1" applyFont="1" applyFill="1" applyBorder="1" applyAlignment="1">
      <alignment horizontal="center"/>
    </xf>
    <xf numFmtId="49" fontId="17" fillId="0" borderId="19" xfId="0" applyNumberFormat="1" applyFont="1" applyFill="1" applyBorder="1" applyAlignment="1">
      <alignment horizontal="center"/>
    </xf>
    <xf numFmtId="0" fontId="39" fillId="0" borderId="8" xfId="0" applyFont="1" applyFill="1" applyBorder="1" applyAlignment="1">
      <alignment horizontal="center" vertical="center" textRotation="90" wrapText="1"/>
    </xf>
    <xf numFmtId="0" fontId="39" fillId="0" borderId="8" xfId="0" applyFont="1" applyFill="1" applyBorder="1" applyAlignment="1">
      <alignment horizontal="left" vertical="top" wrapText="1"/>
    </xf>
    <xf numFmtId="49" fontId="26" fillId="0" borderId="18" xfId="0" applyNumberFormat="1" applyFont="1" applyFill="1" applyBorder="1" applyAlignment="1">
      <alignment horizontal="center" vertical="center"/>
    </xf>
    <xf numFmtId="49" fontId="26" fillId="0" borderId="71" xfId="0" applyNumberFormat="1" applyFont="1" applyFill="1" applyBorder="1" applyAlignment="1">
      <alignment horizontal="center" vertical="center"/>
    </xf>
    <xf numFmtId="49" fontId="26" fillId="0" borderId="2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49" fontId="23" fillId="0" borderId="18" xfId="0" applyNumberFormat="1" applyFont="1" applyFill="1" applyBorder="1" applyAlignment="1">
      <alignment horizontal="center" vertical="center"/>
    </xf>
    <xf numFmtId="49" fontId="23" fillId="0" borderId="71" xfId="0" applyNumberFormat="1" applyFont="1" applyFill="1" applyBorder="1" applyAlignment="1">
      <alignment horizontal="center" vertical="center"/>
    </xf>
    <xf numFmtId="49" fontId="23" fillId="0" borderId="20" xfId="0" applyNumberFormat="1" applyFont="1" applyFill="1" applyBorder="1" applyAlignment="1">
      <alignment horizontal="center" vertical="center"/>
    </xf>
    <xf numFmtId="49" fontId="17" fillId="0" borderId="67" xfId="0" applyNumberFormat="1" applyFont="1" applyFill="1" applyBorder="1" applyAlignment="1">
      <alignment horizontal="center"/>
    </xf>
    <xf numFmtId="0" fontId="39" fillId="0" borderId="8" xfId="0" applyFont="1" applyFill="1" applyBorder="1" applyAlignment="1">
      <alignment horizontal="center" vertical="top" wrapText="1"/>
    </xf>
    <xf numFmtId="0" fontId="39" fillId="0" borderId="79" xfId="0" applyFont="1" applyFill="1" applyBorder="1" applyAlignment="1">
      <alignment horizontal="center" vertical="top"/>
    </xf>
    <xf numFmtId="49" fontId="26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wrapText="1"/>
    </xf>
    <xf numFmtId="0" fontId="39" fillId="0" borderId="8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2" fillId="0" borderId="0" xfId="1" applyFont="1" applyBorder="1" applyAlignment="1">
      <alignment horizontal="left"/>
    </xf>
    <xf numFmtId="0" fontId="32" fillId="0" borderId="121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2" applyFont="1" applyFill="1" applyBorder="1" applyAlignment="1">
      <alignment horizontal="left" vertical="top" wrapText="1"/>
    </xf>
    <xf numFmtId="0" fontId="4" fillId="0" borderId="126" xfId="0" applyFont="1" applyBorder="1" applyAlignment="1">
      <alignment horizontal="left" vertical="top"/>
    </xf>
    <xf numFmtId="0" fontId="10" fillId="0" borderId="103" xfId="0" applyFont="1" applyBorder="1" applyAlignment="1">
      <alignment horizontal="center" vertical="top" wrapText="1"/>
    </xf>
    <xf numFmtId="0" fontId="10" fillId="0" borderId="104" xfId="0" applyFont="1" applyBorder="1" applyAlignment="1">
      <alignment horizontal="center" vertical="top" wrapText="1"/>
    </xf>
    <xf numFmtId="0" fontId="10" fillId="0" borderId="110" xfId="0" applyFont="1" applyBorder="1" applyAlignment="1">
      <alignment horizontal="center" vertical="top" wrapText="1"/>
    </xf>
    <xf numFmtId="0" fontId="32" fillId="0" borderId="122" xfId="0" applyFont="1" applyBorder="1" applyAlignment="1">
      <alignment horizontal="left" vertical="top"/>
    </xf>
    <xf numFmtId="0" fontId="32" fillId="0" borderId="123" xfId="0" applyFont="1" applyBorder="1" applyAlignment="1">
      <alignment horizontal="left" vertical="top"/>
    </xf>
    <xf numFmtId="0" fontId="34" fillId="0" borderId="89" xfId="0" applyFont="1" applyBorder="1" applyAlignment="1">
      <alignment horizontal="right"/>
    </xf>
    <xf numFmtId="0" fontId="34" fillId="0" borderId="64" xfId="0" applyFont="1" applyBorder="1" applyAlignment="1">
      <alignment horizontal="right"/>
    </xf>
    <xf numFmtId="0" fontId="32" fillId="0" borderId="124" xfId="0" applyFont="1" applyBorder="1" applyAlignment="1">
      <alignment horizontal="left" vertical="top"/>
    </xf>
    <xf numFmtId="0" fontId="32" fillId="0" borderId="125" xfId="0" applyFont="1" applyBorder="1" applyAlignment="1">
      <alignment horizontal="left" vertical="top"/>
    </xf>
    <xf numFmtId="0" fontId="32" fillId="0" borderId="56" xfId="0" applyFont="1" applyBorder="1" applyAlignment="1">
      <alignment horizontal="left" vertical="top"/>
    </xf>
    <xf numFmtId="0" fontId="32" fillId="0" borderId="57" xfId="0" applyFont="1" applyBorder="1" applyAlignment="1">
      <alignment horizontal="left" vertical="top"/>
    </xf>
    <xf numFmtId="0" fontId="34" fillId="0" borderId="28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0" fontId="32" fillId="0" borderId="89" xfId="0" applyFont="1" applyBorder="1" applyAlignment="1">
      <alignment horizontal="right"/>
    </xf>
    <xf numFmtId="0" fontId="32" fillId="0" borderId="64" xfId="0" applyFont="1" applyBorder="1" applyAlignment="1">
      <alignment horizontal="right"/>
    </xf>
    <xf numFmtId="0" fontId="10" fillId="0" borderId="8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3" fillId="0" borderId="111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textRotation="90"/>
    </xf>
    <xf numFmtId="0" fontId="34" fillId="0" borderId="92" xfId="0" applyFont="1" applyBorder="1" applyAlignment="1">
      <alignment horizontal="right"/>
    </xf>
    <xf numFmtId="0" fontId="34" fillId="0" borderId="24" xfId="0" applyFont="1" applyBorder="1" applyAlignment="1">
      <alignment horizontal="right"/>
    </xf>
    <xf numFmtId="0" fontId="3" fillId="0" borderId="15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textRotation="90"/>
    </xf>
    <xf numFmtId="0" fontId="3" fillId="0" borderId="83" xfId="0" applyFont="1" applyBorder="1" applyAlignment="1">
      <alignment horizontal="center" vertical="top" textRotation="90"/>
    </xf>
    <xf numFmtId="0" fontId="3" fillId="0" borderId="85" xfId="0" applyFont="1" applyBorder="1" applyAlignment="1">
      <alignment horizontal="center" vertical="top" textRotation="90"/>
    </xf>
    <xf numFmtId="0" fontId="32" fillId="0" borderId="112" xfId="0" applyFont="1" applyBorder="1" applyAlignment="1">
      <alignment horizontal="right"/>
    </xf>
    <xf numFmtId="0" fontId="32" fillId="0" borderId="113" xfId="0" applyFont="1" applyBorder="1" applyAlignment="1">
      <alignment horizontal="right"/>
    </xf>
    <xf numFmtId="0" fontId="34" fillId="0" borderId="112" xfId="0" applyFont="1" applyBorder="1" applyAlignment="1">
      <alignment horizontal="right"/>
    </xf>
    <xf numFmtId="0" fontId="34" fillId="0" borderId="113" xfId="0" applyFont="1" applyBorder="1" applyAlignment="1">
      <alignment horizontal="right"/>
    </xf>
    <xf numFmtId="0" fontId="8" fillId="0" borderId="115" xfId="0" applyFont="1" applyBorder="1" applyAlignment="1">
      <alignment horizontal="center" vertical="top" wrapText="1"/>
    </xf>
    <xf numFmtId="0" fontId="8" fillId="0" borderId="116" xfId="0" applyFont="1" applyBorder="1" applyAlignment="1">
      <alignment horizontal="center" vertical="top" wrapText="1"/>
    </xf>
    <xf numFmtId="0" fontId="8" fillId="0" borderId="117" xfId="0" applyFont="1" applyBorder="1" applyAlignment="1">
      <alignment horizontal="center" vertical="top" wrapText="1"/>
    </xf>
    <xf numFmtId="0" fontId="29" fillId="0" borderId="118" xfId="0" applyFont="1" applyBorder="1" applyAlignment="1">
      <alignment horizontal="center" vertical="top"/>
    </xf>
    <xf numFmtId="0" fontId="29" fillId="0" borderId="119" xfId="0" applyFont="1" applyBorder="1" applyAlignment="1">
      <alignment horizontal="center" vertical="top"/>
    </xf>
    <xf numFmtId="0" fontId="29" fillId="0" borderId="120" xfId="0" applyFont="1" applyBorder="1" applyAlignment="1">
      <alignment horizontal="center" vertical="top"/>
    </xf>
    <xf numFmtId="0" fontId="6" fillId="0" borderId="100" xfId="0" applyFont="1" applyBorder="1" applyAlignment="1">
      <alignment horizontal="center" vertical="top" wrapText="1"/>
    </xf>
    <xf numFmtId="0" fontId="6" fillId="0" borderId="101" xfId="0" applyFont="1" applyBorder="1" applyAlignment="1">
      <alignment horizontal="center" vertical="top" wrapText="1"/>
    </xf>
    <xf numFmtId="0" fontId="6" fillId="0" borderId="102" xfId="0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textRotation="90" wrapText="1"/>
    </xf>
    <xf numFmtId="0" fontId="8" fillId="0" borderId="103" xfId="0" applyFont="1" applyBorder="1" applyAlignment="1">
      <alignment horizontal="center" vertical="top" wrapText="1"/>
    </xf>
    <xf numFmtId="0" fontId="8" fillId="0" borderId="104" xfId="0" applyFont="1" applyBorder="1" applyAlignment="1">
      <alignment horizontal="center" vertical="top" wrapText="1"/>
    </xf>
    <xf numFmtId="0" fontId="8" fillId="0" borderId="101" xfId="0" applyFont="1" applyBorder="1" applyAlignment="1">
      <alignment horizontal="center" vertical="top" wrapText="1"/>
    </xf>
    <xf numFmtId="0" fontId="8" fillId="0" borderId="10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/>
    </xf>
    <xf numFmtId="0" fontId="3" fillId="0" borderId="94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7" fillId="0" borderId="105" xfId="0" applyFont="1" applyBorder="1" applyAlignment="1">
      <alignment horizontal="center" vertical="top" wrapText="1"/>
    </xf>
    <xf numFmtId="0" fontId="7" fillId="0" borderId="106" xfId="0" applyFont="1" applyBorder="1" applyAlignment="1">
      <alignment horizontal="center" vertical="top" wrapText="1"/>
    </xf>
    <xf numFmtId="0" fontId="7" fillId="0" borderId="107" xfId="0" applyFont="1" applyBorder="1" applyAlignment="1">
      <alignment horizontal="center" vertical="top" wrapText="1"/>
    </xf>
    <xf numFmtId="0" fontId="3" fillId="0" borderId="10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94" xfId="0" applyFont="1" applyBorder="1" applyAlignment="1">
      <alignment horizontal="center" vertical="center" textRotation="90" wrapText="1"/>
    </xf>
    <xf numFmtId="0" fontId="3" fillId="0" borderId="109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top"/>
    </xf>
    <xf numFmtId="0" fontId="3" fillId="0" borderId="97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98" xfId="0" applyFont="1" applyBorder="1" applyAlignment="1">
      <alignment horizontal="center" vertical="center" textRotation="90" wrapText="1"/>
    </xf>
    <xf numFmtId="0" fontId="3" fillId="0" borderId="99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top" wrapText="1"/>
    </xf>
    <xf numFmtId="0" fontId="33" fillId="0" borderId="8" xfId="0" applyFont="1" applyFill="1" applyBorder="1" applyAlignment="1">
      <alignment horizontal="center" vertical="top"/>
    </xf>
    <xf numFmtId="0" fontId="33" fillId="0" borderId="20" xfId="0" applyFont="1" applyFill="1" applyBorder="1" applyAlignment="1">
      <alignment horizontal="center" vertical="top"/>
    </xf>
    <xf numFmtId="0" fontId="33" fillId="0" borderId="71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center" vertical="top"/>
    </xf>
    <xf numFmtId="0" fontId="35" fillId="0" borderId="8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33" fillId="0" borderId="8" xfId="0" applyFont="1" applyFill="1" applyBorder="1" applyAlignment="1">
      <alignment horizontal="center" vertical="top" wrapText="1"/>
    </xf>
    <xf numFmtId="0" fontId="3" fillId="0" borderId="78" xfId="0" applyFont="1" applyFill="1" applyBorder="1" applyAlignment="1">
      <alignment horizontal="center" vertical="top"/>
    </xf>
    <xf numFmtId="0" fontId="35" fillId="0" borderId="79" xfId="0" applyFont="1" applyFill="1" applyBorder="1" applyAlignment="1">
      <alignment horizontal="center" vertical="top"/>
    </xf>
    <xf numFmtId="0" fontId="3" fillId="0" borderId="79" xfId="0" applyFont="1" applyFill="1" applyBorder="1" applyAlignment="1">
      <alignment horizontal="center" vertical="top"/>
    </xf>
    <xf numFmtId="0" fontId="3" fillId="0" borderId="79" xfId="0" applyFont="1" applyFill="1" applyBorder="1" applyAlignment="1">
      <alignment vertical="top"/>
    </xf>
    <xf numFmtId="0" fontId="3" fillId="0" borderId="29" xfId="0" applyFont="1" applyFill="1" applyBorder="1" applyAlignment="1">
      <alignment horizontal="center" vertical="top"/>
    </xf>
    <xf numFmtId="0" fontId="33" fillId="0" borderId="78" xfId="0" applyFont="1" applyFill="1" applyBorder="1" applyAlignment="1">
      <alignment horizontal="center" vertical="top"/>
    </xf>
    <xf numFmtId="0" fontId="33" fillId="0" borderId="29" xfId="0" applyFont="1" applyFill="1" applyBorder="1" applyAlignment="1">
      <alignment horizontal="center" vertical="top"/>
    </xf>
    <xf numFmtId="0" fontId="33" fillId="0" borderId="80" xfId="0" applyFont="1" applyFill="1" applyBorder="1" applyAlignment="1">
      <alignment horizontal="center" vertical="top"/>
    </xf>
    <xf numFmtId="0" fontId="33" fillId="0" borderId="79" xfId="0" applyFont="1" applyFill="1" applyBorder="1" applyAlignment="1">
      <alignment horizontal="center" vertical="top"/>
    </xf>
    <xf numFmtId="0" fontId="33" fillId="0" borderId="79" xfId="0" applyFont="1" applyFill="1" applyBorder="1" applyAlignment="1">
      <alignment horizontal="center" vertical="top" wrapText="1"/>
    </xf>
    <xf numFmtId="0" fontId="33" fillId="0" borderId="81" xfId="0" applyFont="1" applyFill="1" applyBorder="1" applyAlignment="1">
      <alignment horizontal="center" vertical="top"/>
    </xf>
    <xf numFmtId="0" fontId="35" fillId="0" borderId="10" xfId="0" applyFont="1" applyFill="1" applyBorder="1" applyAlignment="1">
      <alignment horizontal="center" vertical="top"/>
    </xf>
    <xf numFmtId="0" fontId="34" fillId="0" borderId="92" xfId="0" applyFont="1" applyFill="1" applyBorder="1" applyAlignment="1">
      <alignment horizontal="right"/>
    </xf>
    <xf numFmtId="0" fontId="34" fillId="0" borderId="24" xfId="0" applyFont="1" applyFill="1" applyBorder="1" applyAlignment="1">
      <alignment horizontal="right"/>
    </xf>
    <xf numFmtId="0" fontId="34" fillId="0" borderId="11" xfId="0" applyFont="1" applyFill="1" applyBorder="1" applyAlignment="1">
      <alignment horizontal="center" vertical="top"/>
    </xf>
    <xf numFmtId="0" fontId="33" fillId="0" borderId="11" xfId="0" applyFont="1" applyFill="1" applyBorder="1" applyAlignment="1">
      <alignment horizontal="center" vertical="top"/>
    </xf>
    <xf numFmtId="0" fontId="33" fillId="0" borderId="23" xfId="0" applyFont="1" applyFill="1" applyBorder="1" applyAlignment="1">
      <alignment horizontal="center" vertical="top"/>
    </xf>
    <xf numFmtId="0" fontId="34" fillId="0" borderId="28" xfId="0" applyFont="1" applyFill="1" applyBorder="1" applyAlignment="1">
      <alignment horizontal="center" vertical="top"/>
    </xf>
    <xf numFmtId="0" fontId="34" fillId="0" borderId="92" xfId="0" applyFont="1" applyFill="1" applyBorder="1" applyAlignment="1">
      <alignment horizontal="center" vertical="top"/>
    </xf>
    <xf numFmtId="0" fontId="34" fillId="0" borderId="12" xfId="0" applyFont="1" applyFill="1" applyBorder="1" applyAlignment="1">
      <alignment horizontal="center" vertical="top"/>
    </xf>
    <xf numFmtId="0" fontId="34" fillId="0" borderId="24" xfId="0" applyFont="1" applyFill="1" applyBorder="1" applyAlignment="1">
      <alignment horizontal="center" vertical="top"/>
    </xf>
    <xf numFmtId="0" fontId="34" fillId="0" borderId="23" xfId="0" applyFont="1" applyFill="1" applyBorder="1" applyAlignment="1">
      <alignment horizontal="center" vertical="top"/>
    </xf>
    <xf numFmtId="0" fontId="29" fillId="0" borderId="114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top"/>
    </xf>
    <xf numFmtId="0" fontId="29" fillId="0" borderId="7" xfId="0" applyFont="1" applyFill="1" applyBorder="1" applyAlignment="1">
      <alignment horizontal="center" vertical="top"/>
    </xf>
    <xf numFmtId="0" fontId="35" fillId="0" borderId="14" xfId="0" applyFont="1" applyFill="1" applyBorder="1" applyAlignment="1">
      <alignment horizontal="center" vertical="top"/>
    </xf>
    <xf numFmtId="0" fontId="33" fillId="0" borderId="72" xfId="0" applyFont="1" applyFill="1" applyBorder="1" applyAlignment="1">
      <alignment horizontal="center" vertical="top"/>
    </xf>
    <xf numFmtId="0" fontId="35" fillId="0" borderId="74" xfId="0" applyFont="1" applyFill="1" applyBorder="1" applyAlignment="1">
      <alignment horizontal="center" vertical="top"/>
    </xf>
  </cellXfs>
  <cellStyles count="3">
    <cellStyle name="Обычный" xfId="0" builtinId="0"/>
    <cellStyle name="Обычный 3" xfId="1"/>
    <cellStyle name="Обычный_b_z_05_03v" xfId="2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 Cyr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 Cyr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 Cyr"/>
        <scheme val="none"/>
      </font>
      <alignment horizontal="general" vertical="top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я1" displayName="Таблиця1" ref="Z44:Z45" insertRow="1" totalsRowShown="0" headerRowDxfId="2" dataDxfId="1">
  <autoFilter ref="Z44:Z45"/>
  <tableColumns count="1">
    <tableColumn id="1" name="Столбец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P94"/>
  <sheetViews>
    <sheetView tabSelected="1" topLeftCell="A44" zoomScale="85" zoomScaleNormal="85" workbookViewId="0">
      <selection activeCell="BD55" sqref="BD55"/>
    </sheetView>
  </sheetViews>
  <sheetFormatPr defaultColWidth="8.7109375" defaultRowHeight="15" x14ac:dyDescent="0.25"/>
  <cols>
    <col min="1" max="1" width="4.28515625" style="20" customWidth="1"/>
    <col min="2" max="14" width="3.7109375" style="20" customWidth="1"/>
    <col min="15" max="15" width="2.5703125" style="20" customWidth="1"/>
    <col min="16" max="16" width="1.7109375" style="20" customWidth="1"/>
    <col min="17" max="17" width="2" style="20" customWidth="1"/>
    <col min="18" max="19" width="3.7109375" style="20" customWidth="1"/>
    <col min="20" max="20" width="4.85546875" style="20" customWidth="1"/>
    <col min="21" max="56" width="3.7109375" style="20" customWidth="1"/>
    <col min="57" max="61" width="2.42578125" style="20" customWidth="1"/>
    <col min="62" max="66" width="1.42578125" style="20" customWidth="1"/>
    <col min="67" max="67" width="0.7109375" style="20" customWidth="1"/>
    <col min="68" max="16384" width="8.7109375" style="20"/>
  </cols>
  <sheetData>
    <row r="1" spans="1:68" x14ac:dyDescent="0.25">
      <c r="R1" s="38" t="s">
        <v>5</v>
      </c>
    </row>
    <row r="2" spans="1:68" ht="15.75" x14ac:dyDescent="0.25">
      <c r="X2" s="42" t="s">
        <v>147</v>
      </c>
    </row>
    <row r="4" spans="1:68" ht="12" customHeight="1" x14ac:dyDescent="0.25">
      <c r="C4" s="21" t="s">
        <v>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3"/>
      <c r="AN4" s="23"/>
      <c r="AO4" s="23"/>
      <c r="AP4" s="23"/>
      <c r="AQ4" s="23"/>
      <c r="AR4" s="23"/>
      <c r="AS4" s="24"/>
      <c r="AT4" s="25"/>
      <c r="AU4" s="26"/>
      <c r="AV4" s="27"/>
      <c r="AW4" s="27"/>
      <c r="AX4" s="27"/>
      <c r="AY4" s="27"/>
      <c r="AZ4" s="27"/>
      <c r="BC4" s="23"/>
      <c r="BD4" s="23"/>
      <c r="BE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68" ht="12" customHeight="1" x14ac:dyDescent="0.25">
      <c r="A5" s="28"/>
      <c r="B5" s="28"/>
      <c r="D5" s="29" t="s">
        <v>1</v>
      </c>
      <c r="E5" s="28"/>
      <c r="F5" s="28"/>
      <c r="G5" s="30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31"/>
      <c r="AS5" s="24"/>
      <c r="AT5" s="32"/>
      <c r="AU5" s="32"/>
      <c r="AV5" s="32"/>
      <c r="AW5" s="305" t="s">
        <v>249</v>
      </c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23"/>
      <c r="BK5" s="23"/>
      <c r="BL5" s="23"/>
      <c r="BM5" s="23"/>
      <c r="BN5" s="23"/>
      <c r="BO5" s="23"/>
      <c r="BP5" s="23"/>
    </row>
    <row r="6" spans="1:68" ht="12" customHeight="1" x14ac:dyDescent="0.25">
      <c r="A6" s="33"/>
      <c r="B6" s="33"/>
      <c r="C6" s="33"/>
      <c r="D6" s="33"/>
      <c r="E6" s="33"/>
      <c r="F6" s="33"/>
      <c r="G6" s="34" t="s">
        <v>2</v>
      </c>
      <c r="H6" s="33"/>
      <c r="I6" s="33"/>
      <c r="J6" s="33"/>
      <c r="K6" s="33"/>
      <c r="L6" s="33"/>
      <c r="M6" s="33"/>
      <c r="N6" s="33"/>
      <c r="AR6" s="24"/>
      <c r="AT6" s="32"/>
      <c r="AU6" s="32"/>
      <c r="AV6" s="32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23"/>
      <c r="BK6" s="23"/>
      <c r="BL6" s="23"/>
      <c r="BM6" s="23"/>
      <c r="BN6" s="23"/>
      <c r="BO6" s="23"/>
      <c r="BP6" s="23"/>
    </row>
    <row r="7" spans="1:68" ht="12" customHeight="1" x14ac:dyDescent="0.25">
      <c r="B7" s="35" t="s">
        <v>3</v>
      </c>
      <c r="AU7" s="36"/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  <c r="BH7" s="305"/>
      <c r="BI7" s="305"/>
      <c r="BJ7" s="23"/>
      <c r="BK7" s="23"/>
      <c r="BL7" s="23"/>
      <c r="BM7" s="23"/>
      <c r="BN7" s="23"/>
      <c r="BO7" s="23"/>
      <c r="BP7" s="23"/>
    </row>
    <row r="8" spans="1:68" ht="12" customHeight="1" x14ac:dyDescent="0.25">
      <c r="A8" s="20" t="s">
        <v>4</v>
      </c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S8" s="39"/>
      <c r="AT8" s="39"/>
      <c r="AV8" s="39"/>
      <c r="AW8" s="305"/>
      <c r="AX8" s="305"/>
      <c r="AY8" s="305"/>
      <c r="AZ8" s="305"/>
      <c r="BA8" s="305"/>
      <c r="BB8" s="305"/>
      <c r="BC8" s="305"/>
      <c r="BD8" s="305"/>
      <c r="BE8" s="305"/>
      <c r="BF8" s="305"/>
      <c r="BG8" s="305"/>
      <c r="BH8" s="305"/>
      <c r="BI8" s="305"/>
      <c r="BJ8" s="23"/>
      <c r="BK8" s="23"/>
      <c r="BL8" s="23"/>
      <c r="BM8" s="23"/>
      <c r="BN8" s="23"/>
      <c r="BO8" s="23"/>
      <c r="BP8" s="23"/>
    </row>
    <row r="9" spans="1:68" ht="12" customHeight="1" x14ac:dyDescent="0.25">
      <c r="B9" s="40" t="s">
        <v>6</v>
      </c>
      <c r="R9" s="38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S9" s="39"/>
      <c r="AT9" s="39"/>
      <c r="AV9" s="37" t="s">
        <v>150</v>
      </c>
      <c r="AW9" s="305"/>
      <c r="AX9" s="305"/>
      <c r="AY9" s="305"/>
      <c r="AZ9" s="305"/>
      <c r="BA9" s="305"/>
      <c r="BB9" s="305"/>
      <c r="BC9" s="305"/>
      <c r="BD9" s="305"/>
      <c r="BE9" s="305"/>
      <c r="BF9" s="305"/>
      <c r="BG9" s="305"/>
      <c r="BH9" s="305"/>
      <c r="BI9" s="305"/>
      <c r="BJ9" s="23"/>
      <c r="BK9" s="23"/>
      <c r="BL9" s="23"/>
      <c r="BM9" s="23"/>
      <c r="BN9" s="23"/>
      <c r="BO9" s="23"/>
      <c r="BP9" s="23"/>
    </row>
    <row r="10" spans="1:68" ht="12" customHeight="1" x14ac:dyDescent="0.25">
      <c r="A10" s="59" t="s">
        <v>153</v>
      </c>
      <c r="R10" s="38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S10" s="39"/>
      <c r="AT10" s="39"/>
      <c r="AV10" s="39"/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  <c r="BH10" s="305"/>
      <c r="BI10" s="305"/>
      <c r="BJ10" s="23"/>
      <c r="BK10" s="23"/>
      <c r="BL10" s="23"/>
      <c r="BM10" s="23"/>
      <c r="BN10" s="23"/>
      <c r="BO10" s="23"/>
      <c r="BP10" s="23"/>
    </row>
    <row r="11" spans="1:68" ht="12" customHeight="1" x14ac:dyDescent="0.25">
      <c r="R11" s="38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S11" s="39"/>
      <c r="AT11" s="39"/>
      <c r="AV11" s="39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23"/>
      <c r="BK11" s="23"/>
      <c r="BL11" s="23"/>
      <c r="BM11" s="23"/>
      <c r="BN11" s="23"/>
      <c r="BO11" s="23"/>
      <c r="BP11" s="23"/>
    </row>
    <row r="12" spans="1:68" ht="12" customHeight="1" x14ac:dyDescent="0.25"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S12" s="39"/>
      <c r="AT12" s="39"/>
      <c r="AV12" s="39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  <c r="BH12" s="305"/>
      <c r="BI12" s="305"/>
      <c r="BJ12" s="23"/>
      <c r="BK12" s="23"/>
      <c r="BL12" s="23"/>
      <c r="BM12" s="23"/>
      <c r="BN12" s="23"/>
      <c r="BO12" s="23"/>
      <c r="BP12" s="23"/>
    </row>
    <row r="13" spans="1:68" ht="12" customHeight="1" x14ac:dyDescent="0.25">
      <c r="T13" s="35"/>
      <c r="AS13" s="39"/>
      <c r="AT13" s="39"/>
      <c r="AU13" s="39"/>
      <c r="AV13" s="39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23"/>
      <c r="BK13" s="23"/>
      <c r="BL13" s="23"/>
      <c r="BM13" s="23"/>
      <c r="BN13" s="23"/>
      <c r="BO13" s="23"/>
      <c r="BP13" s="23"/>
    </row>
    <row r="14" spans="1:68" ht="12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T14" s="30"/>
      <c r="AU14" s="30"/>
      <c r="AV14" s="30"/>
      <c r="AW14" s="305" t="s">
        <v>7</v>
      </c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23"/>
      <c r="BK14" s="23"/>
      <c r="BL14" s="23"/>
      <c r="BM14" s="23"/>
      <c r="BN14" s="23"/>
      <c r="BO14" s="23"/>
      <c r="BP14" s="23"/>
    </row>
    <row r="15" spans="1:68" ht="13.5" customHeight="1" x14ac:dyDescent="0.25">
      <c r="O15" s="35"/>
      <c r="P15" s="35"/>
      <c r="Q15" s="35"/>
      <c r="AT15" s="39"/>
      <c r="AU15" s="39"/>
      <c r="AV15" s="37" t="s">
        <v>8</v>
      </c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  <c r="BH15" s="305"/>
      <c r="BI15" s="305"/>
      <c r="BJ15" s="23"/>
      <c r="BK15" s="23"/>
      <c r="BL15" s="23"/>
      <c r="BM15" s="23"/>
      <c r="BN15" s="23"/>
      <c r="BO15" s="23"/>
      <c r="BP15" s="23"/>
    </row>
    <row r="16" spans="1:68" ht="12" customHeight="1" x14ac:dyDescent="0.25">
      <c r="AT16" s="32"/>
      <c r="AU16" s="32"/>
      <c r="AV16" s="32"/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305"/>
      <c r="BH16" s="305"/>
      <c r="BI16" s="305"/>
      <c r="BJ16" s="23"/>
      <c r="BK16" s="23"/>
      <c r="BL16" s="23"/>
      <c r="BM16" s="23"/>
      <c r="BN16" s="23"/>
      <c r="BO16" s="23"/>
      <c r="BP16" s="23"/>
    </row>
    <row r="17" spans="1:68" ht="18" customHeight="1" x14ac:dyDescent="0.25">
      <c r="Y17" s="43" t="s">
        <v>9</v>
      </c>
      <c r="AS17" s="39"/>
      <c r="AT17" s="39"/>
      <c r="AU17" s="39"/>
      <c r="AV17" s="39"/>
      <c r="AW17" s="306" t="s">
        <v>10</v>
      </c>
      <c r="AX17" s="306"/>
      <c r="AY17" s="306"/>
      <c r="AZ17" s="306"/>
      <c r="BA17" s="306"/>
      <c r="BB17" s="306"/>
      <c r="BC17" s="306"/>
      <c r="BD17" s="306"/>
      <c r="BE17" s="306"/>
      <c r="BF17" s="306"/>
      <c r="BG17" s="306"/>
      <c r="BH17" s="306"/>
      <c r="BI17" s="306"/>
      <c r="BJ17" s="23"/>
      <c r="BK17" s="23"/>
      <c r="BL17" s="23"/>
      <c r="BM17" s="23"/>
      <c r="BN17" s="23"/>
      <c r="BO17" s="23"/>
      <c r="BP17" s="23"/>
    </row>
    <row r="18" spans="1:68" ht="12" customHeight="1" x14ac:dyDescent="0.25">
      <c r="AT18" s="30"/>
      <c r="AU18" s="30"/>
      <c r="AV18" s="30"/>
      <c r="AW18" s="306"/>
      <c r="AX18" s="306"/>
      <c r="AY18" s="306"/>
      <c r="AZ18" s="306"/>
      <c r="BA18" s="306"/>
      <c r="BB18" s="306"/>
      <c r="BC18" s="306"/>
      <c r="BD18" s="306"/>
      <c r="BE18" s="306"/>
      <c r="BF18" s="306"/>
      <c r="BG18" s="306"/>
      <c r="BH18" s="306"/>
      <c r="BI18" s="306"/>
      <c r="BJ18" s="23"/>
      <c r="BK18" s="23"/>
      <c r="BL18" s="23"/>
      <c r="BM18" s="23"/>
      <c r="BN18" s="23"/>
      <c r="BO18" s="23"/>
      <c r="BP18" s="23"/>
    </row>
    <row r="19" spans="1:68" ht="20.45" customHeight="1" x14ac:dyDescent="0.25">
      <c r="A19" s="20" t="s">
        <v>11</v>
      </c>
      <c r="F19" s="30"/>
      <c r="G19" s="30"/>
      <c r="H19" s="30"/>
      <c r="I19" s="30"/>
      <c r="J19" s="30"/>
      <c r="K19" s="44" t="s">
        <v>12</v>
      </c>
      <c r="L19" s="30"/>
      <c r="M19" s="30"/>
      <c r="N19" s="30"/>
      <c r="O19" s="30"/>
      <c r="P19" s="30"/>
      <c r="Q19" s="30"/>
      <c r="R19" s="30"/>
      <c r="T19" s="20" t="s">
        <v>13</v>
      </c>
      <c r="X19" s="297" t="s">
        <v>168</v>
      </c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69"/>
      <c r="AN19" s="69"/>
      <c r="AO19" s="69"/>
      <c r="AP19" s="69"/>
      <c r="AQ19" s="69"/>
      <c r="AU19" s="30"/>
      <c r="AV19" s="37" t="s">
        <v>14</v>
      </c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23"/>
      <c r="BK19" s="23"/>
      <c r="BL19" s="23"/>
      <c r="BM19" s="23"/>
      <c r="BN19" s="23"/>
      <c r="BO19" s="23"/>
      <c r="BP19" s="23"/>
    </row>
    <row r="20" spans="1:68" ht="12" customHeight="1" x14ac:dyDescent="0.25">
      <c r="F20" s="30"/>
      <c r="G20" s="30"/>
      <c r="H20" s="30"/>
      <c r="I20" s="30"/>
      <c r="J20" s="30"/>
      <c r="K20" s="44"/>
      <c r="L20" s="30"/>
      <c r="M20" s="30"/>
      <c r="N20" s="30"/>
      <c r="O20" s="30"/>
      <c r="P20" s="30"/>
      <c r="Q20" s="30"/>
      <c r="R20" s="30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U20" s="30"/>
      <c r="AV20" s="37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23"/>
      <c r="BK20" s="23"/>
      <c r="BL20" s="23"/>
      <c r="BM20" s="23"/>
      <c r="BN20" s="23"/>
      <c r="BO20" s="23"/>
      <c r="BP20" s="23"/>
    </row>
    <row r="21" spans="1:68" ht="19.899999999999999" customHeight="1" x14ac:dyDescent="0.25">
      <c r="A21" s="61" t="s">
        <v>151</v>
      </c>
      <c r="F21" s="35"/>
      <c r="M21" s="308" t="s">
        <v>250</v>
      </c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69"/>
      <c r="AP21" s="69"/>
      <c r="AQ21" s="69"/>
      <c r="AU21" s="30"/>
      <c r="AW21" s="306"/>
      <c r="AX21" s="306"/>
      <c r="AY21" s="306"/>
      <c r="AZ21" s="306"/>
      <c r="BA21" s="306"/>
      <c r="BB21" s="306"/>
      <c r="BC21" s="306"/>
      <c r="BD21" s="306"/>
      <c r="BE21" s="306"/>
      <c r="BF21" s="306"/>
      <c r="BG21" s="306"/>
      <c r="BH21" s="306"/>
      <c r="BI21" s="306"/>
      <c r="BJ21" s="23"/>
      <c r="BK21" s="23"/>
      <c r="BL21" s="23"/>
      <c r="BM21" s="23"/>
      <c r="BN21" s="23"/>
      <c r="BO21" s="23"/>
      <c r="BP21" s="23"/>
    </row>
    <row r="22" spans="1:68" ht="12" hidden="1" customHeight="1" x14ac:dyDescent="0.25"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</row>
    <row r="23" spans="1:68" ht="25.15" hidden="1" customHeight="1" x14ac:dyDescent="0.25"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</row>
    <row r="24" spans="1:68" ht="25.15" customHeight="1" x14ac:dyDescent="0.25"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</row>
    <row r="25" spans="1:68" ht="17.45" customHeight="1" x14ac:dyDescent="0.25">
      <c r="A25" s="20" t="s">
        <v>15</v>
      </c>
      <c r="G25" s="69"/>
      <c r="H25" s="69"/>
      <c r="I25" s="69"/>
      <c r="J25" s="69"/>
      <c r="K25" s="69"/>
      <c r="L25" s="69"/>
      <c r="M25" s="296" t="s">
        <v>174</v>
      </c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</row>
    <row r="26" spans="1:68" ht="25.15" customHeight="1" x14ac:dyDescent="0.25">
      <c r="G26" s="69"/>
      <c r="H26" s="69"/>
      <c r="I26" s="69"/>
      <c r="J26" s="69"/>
      <c r="K26" s="69"/>
      <c r="L26" s="69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</row>
    <row r="27" spans="1:68" ht="20.45" customHeight="1" x14ac:dyDescent="0.25">
      <c r="A27" s="20" t="s">
        <v>16</v>
      </c>
      <c r="G27" s="69"/>
      <c r="H27" s="69"/>
      <c r="I27" s="69"/>
      <c r="J27" s="69"/>
      <c r="K27" s="69"/>
      <c r="L27" s="69"/>
      <c r="M27" s="297" t="s">
        <v>263</v>
      </c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</row>
    <row r="28" spans="1:68" ht="25.15" customHeight="1" x14ac:dyDescent="0.25"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</row>
    <row r="29" spans="1:68" ht="12" customHeight="1" x14ac:dyDescent="0.25">
      <c r="N29" s="20" t="s">
        <v>17</v>
      </c>
      <c r="W29" s="28" t="s">
        <v>18</v>
      </c>
      <c r="X29" s="45"/>
      <c r="Y29" s="30"/>
      <c r="Z29" s="30"/>
      <c r="AA29" s="30"/>
      <c r="AB29" s="30"/>
      <c r="AC29" s="30"/>
      <c r="AD29" s="30"/>
      <c r="AE29" s="28"/>
      <c r="AF29" s="28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</row>
    <row r="30" spans="1:68" ht="9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45"/>
      <c r="Y30" s="30"/>
      <c r="Z30" s="46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1"/>
      <c r="BF30" s="31"/>
      <c r="BG30" s="31"/>
      <c r="BH30" s="23"/>
      <c r="BI30" s="23"/>
      <c r="BJ30" s="23"/>
      <c r="BK30" s="23"/>
      <c r="BL30" s="23"/>
      <c r="BM30" s="23"/>
      <c r="BN30" s="23"/>
      <c r="BO30" s="23"/>
      <c r="BP30" s="23"/>
    </row>
    <row r="31" spans="1:68" ht="4.5" hidden="1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29"/>
      <c r="O31" s="41"/>
      <c r="P31" s="41"/>
      <c r="Q31" s="41"/>
      <c r="R31" s="41"/>
      <c r="S31" s="41"/>
      <c r="T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</row>
    <row r="32" spans="1:68" ht="12" customHeight="1" thickBot="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29" t="s">
        <v>19</v>
      </c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47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</row>
    <row r="33" spans="1:68" ht="12" customHeight="1" x14ac:dyDescent="0.25">
      <c r="A33" s="48"/>
      <c r="B33" s="286" t="s">
        <v>20</v>
      </c>
      <c r="C33" s="288" t="s">
        <v>21</v>
      </c>
      <c r="D33" s="289"/>
      <c r="E33" s="289"/>
      <c r="F33" s="290"/>
      <c r="G33" s="288" t="s">
        <v>22</v>
      </c>
      <c r="H33" s="289"/>
      <c r="I33" s="289"/>
      <c r="J33" s="290"/>
      <c r="K33" s="288" t="s">
        <v>23</v>
      </c>
      <c r="L33" s="289"/>
      <c r="M33" s="289"/>
      <c r="N33" s="289"/>
      <c r="O33" s="289"/>
      <c r="P33" s="289"/>
      <c r="Q33" s="290"/>
      <c r="R33" s="288" t="s">
        <v>24</v>
      </c>
      <c r="S33" s="289"/>
      <c r="T33" s="289"/>
      <c r="U33" s="290"/>
      <c r="V33" s="288" t="s">
        <v>25</v>
      </c>
      <c r="W33" s="289"/>
      <c r="X33" s="289"/>
      <c r="Y33" s="289"/>
      <c r="Z33" s="290"/>
      <c r="AA33" s="288" t="s">
        <v>26</v>
      </c>
      <c r="AB33" s="289"/>
      <c r="AC33" s="289"/>
      <c r="AD33" s="290"/>
      <c r="AE33" s="288" t="s">
        <v>27</v>
      </c>
      <c r="AF33" s="289"/>
      <c r="AG33" s="289"/>
      <c r="AH33" s="290"/>
      <c r="AI33" s="288" t="s">
        <v>28</v>
      </c>
      <c r="AJ33" s="289"/>
      <c r="AK33" s="289"/>
      <c r="AL33" s="290"/>
      <c r="AM33" s="288" t="s">
        <v>29</v>
      </c>
      <c r="AN33" s="289"/>
      <c r="AO33" s="289"/>
      <c r="AP33" s="289"/>
      <c r="AQ33" s="290"/>
      <c r="AR33" s="288" t="s">
        <v>30</v>
      </c>
      <c r="AS33" s="289"/>
      <c r="AT33" s="289"/>
      <c r="AU33" s="290"/>
      <c r="AV33" s="288" t="s">
        <v>31</v>
      </c>
      <c r="AW33" s="289"/>
      <c r="AX33" s="289"/>
      <c r="AY33" s="289"/>
      <c r="AZ33" s="290"/>
      <c r="BA33" s="288" t="s">
        <v>32</v>
      </c>
      <c r="BB33" s="289"/>
      <c r="BC33" s="289"/>
      <c r="BD33" s="301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</row>
    <row r="34" spans="1:68" ht="19.5" customHeight="1" x14ac:dyDescent="0.25">
      <c r="A34" s="48"/>
      <c r="B34" s="287"/>
      <c r="C34" s="71" t="s">
        <v>33</v>
      </c>
      <c r="D34" s="71" t="s">
        <v>34</v>
      </c>
      <c r="E34" s="71" t="s">
        <v>35</v>
      </c>
      <c r="F34" s="71" t="s">
        <v>36</v>
      </c>
      <c r="G34" s="71" t="s">
        <v>37</v>
      </c>
      <c r="H34" s="71" t="s">
        <v>38</v>
      </c>
      <c r="I34" s="71" t="s">
        <v>39</v>
      </c>
      <c r="J34" s="71" t="s">
        <v>40</v>
      </c>
      <c r="K34" s="71" t="s">
        <v>41</v>
      </c>
      <c r="L34" s="71" t="s">
        <v>42</v>
      </c>
      <c r="M34" s="71" t="s">
        <v>43</v>
      </c>
      <c r="N34" s="71" t="s">
        <v>44</v>
      </c>
      <c r="O34" s="298" t="s">
        <v>45</v>
      </c>
      <c r="P34" s="299"/>
      <c r="Q34" s="300"/>
      <c r="R34" s="71" t="s">
        <v>46</v>
      </c>
      <c r="S34" s="71" t="s">
        <v>47</v>
      </c>
      <c r="T34" s="71" t="s">
        <v>48</v>
      </c>
      <c r="U34" s="71" t="s">
        <v>49</v>
      </c>
      <c r="V34" s="71" t="s">
        <v>50</v>
      </c>
      <c r="W34" s="71" t="s">
        <v>51</v>
      </c>
      <c r="X34" s="71" t="s">
        <v>52</v>
      </c>
      <c r="Y34" s="71" t="s">
        <v>53</v>
      </c>
      <c r="Z34" s="71" t="s">
        <v>54</v>
      </c>
      <c r="AA34" s="71" t="s">
        <v>55</v>
      </c>
      <c r="AB34" s="71" t="s">
        <v>56</v>
      </c>
      <c r="AC34" s="71" t="s">
        <v>57</v>
      </c>
      <c r="AD34" s="71" t="s">
        <v>58</v>
      </c>
      <c r="AE34" s="71" t="s">
        <v>59</v>
      </c>
      <c r="AF34" s="71" t="s">
        <v>60</v>
      </c>
      <c r="AG34" s="71" t="s">
        <v>61</v>
      </c>
      <c r="AH34" s="71" t="s">
        <v>62</v>
      </c>
      <c r="AI34" s="71" t="s">
        <v>63</v>
      </c>
      <c r="AJ34" s="71" t="s">
        <v>64</v>
      </c>
      <c r="AK34" s="71" t="s">
        <v>65</v>
      </c>
      <c r="AL34" s="71" t="s">
        <v>66</v>
      </c>
      <c r="AM34" s="71" t="s">
        <v>67</v>
      </c>
      <c r="AN34" s="71" t="s">
        <v>84</v>
      </c>
      <c r="AO34" s="71" t="s">
        <v>68</v>
      </c>
      <c r="AP34" s="71" t="s">
        <v>69</v>
      </c>
      <c r="AQ34" s="71" t="s">
        <v>70</v>
      </c>
      <c r="AR34" s="71" t="s">
        <v>71</v>
      </c>
      <c r="AS34" s="71" t="s">
        <v>72</v>
      </c>
      <c r="AT34" s="71" t="s">
        <v>73</v>
      </c>
      <c r="AU34" s="71" t="s">
        <v>74</v>
      </c>
      <c r="AV34" s="71" t="s">
        <v>75</v>
      </c>
      <c r="AW34" s="71" t="s">
        <v>76</v>
      </c>
      <c r="AX34" s="71" t="s">
        <v>77</v>
      </c>
      <c r="AY34" s="71" t="s">
        <v>78</v>
      </c>
      <c r="AZ34" s="71" t="s">
        <v>79</v>
      </c>
      <c r="BA34" s="71" t="s">
        <v>80</v>
      </c>
      <c r="BB34" s="71" t="s">
        <v>81</v>
      </c>
      <c r="BC34" s="71" t="s">
        <v>82</v>
      </c>
      <c r="BD34" s="72" t="s">
        <v>83</v>
      </c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</row>
    <row r="35" spans="1:68" s="53" customFormat="1" ht="12" customHeight="1" x14ac:dyDescent="0.25">
      <c r="A35" s="49"/>
      <c r="B35" s="50">
        <v>1</v>
      </c>
      <c r="C35" s="51" t="s">
        <v>84</v>
      </c>
      <c r="D35" s="51" t="s">
        <v>84</v>
      </c>
      <c r="E35" s="51" t="s">
        <v>84</v>
      </c>
      <c r="F35" s="51" t="s">
        <v>84</v>
      </c>
      <c r="G35" s="51" t="s">
        <v>84</v>
      </c>
      <c r="H35" s="51" t="s">
        <v>84</v>
      </c>
      <c r="I35" s="51" t="s">
        <v>84</v>
      </c>
      <c r="J35" s="51" t="s">
        <v>84</v>
      </c>
      <c r="K35" s="51" t="s">
        <v>84</v>
      </c>
      <c r="L35" s="51" t="s">
        <v>84</v>
      </c>
      <c r="M35" s="51" t="s">
        <v>84</v>
      </c>
      <c r="N35" s="51" t="s">
        <v>84</v>
      </c>
      <c r="O35" s="293" t="s">
        <v>84</v>
      </c>
      <c r="P35" s="294"/>
      <c r="Q35" s="295"/>
      <c r="R35" s="51" t="s">
        <v>84</v>
      </c>
      <c r="S35" s="51" t="s">
        <v>84</v>
      </c>
      <c r="T35" s="51" t="s">
        <v>85</v>
      </c>
      <c r="U35" s="51" t="s">
        <v>86</v>
      </c>
      <c r="V35" s="51" t="s">
        <v>86</v>
      </c>
      <c r="W35" s="51" t="s">
        <v>87</v>
      </c>
      <c r="X35" s="51" t="s">
        <v>87</v>
      </c>
      <c r="Y35" s="51" t="s">
        <v>87</v>
      </c>
      <c r="Z35" s="51" t="s">
        <v>86</v>
      </c>
      <c r="AA35" s="51" t="s">
        <v>154</v>
      </c>
      <c r="AB35" s="51" t="s">
        <v>154</v>
      </c>
      <c r="AC35" s="51" t="s">
        <v>154</v>
      </c>
      <c r="AD35" s="51" t="s">
        <v>84</v>
      </c>
      <c r="AE35" s="51" t="s">
        <v>84</v>
      </c>
      <c r="AF35" s="51" t="s">
        <v>84</v>
      </c>
      <c r="AG35" s="51" t="s">
        <v>154</v>
      </c>
      <c r="AH35" s="51" t="s">
        <v>85</v>
      </c>
      <c r="AI35" s="51" t="s">
        <v>84</v>
      </c>
      <c r="AJ35" s="51" t="s">
        <v>84</v>
      </c>
      <c r="AK35" s="51" t="s">
        <v>84</v>
      </c>
      <c r="AL35" s="51" t="s">
        <v>84</v>
      </c>
      <c r="AM35" s="51" t="s">
        <v>84</v>
      </c>
      <c r="AN35" s="51" t="s">
        <v>84</v>
      </c>
      <c r="AO35" s="51" t="s">
        <v>84</v>
      </c>
      <c r="AP35" s="51" t="s">
        <v>85</v>
      </c>
      <c r="AQ35" s="51" t="s">
        <v>148</v>
      </c>
      <c r="AR35" s="51" t="s">
        <v>148</v>
      </c>
      <c r="AS35" s="51" t="s">
        <v>87</v>
      </c>
      <c r="AT35" s="51" t="s">
        <v>88</v>
      </c>
      <c r="AU35" s="51" t="s">
        <v>88</v>
      </c>
      <c r="AV35" s="51" t="s">
        <v>86</v>
      </c>
      <c r="AW35" s="51" t="s">
        <v>86</v>
      </c>
      <c r="AX35" s="51" t="s">
        <v>86</v>
      </c>
      <c r="AY35" s="51" t="s">
        <v>86</v>
      </c>
      <c r="AZ35" s="51" t="s">
        <v>86</v>
      </c>
      <c r="BA35" s="51" t="s">
        <v>86</v>
      </c>
      <c r="BB35" s="51" t="s">
        <v>86</v>
      </c>
      <c r="BC35" s="51" t="s">
        <v>86</v>
      </c>
      <c r="BD35" s="51" t="s">
        <v>86</v>
      </c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</row>
    <row r="36" spans="1:68" s="53" customFormat="1" ht="12" customHeight="1" x14ac:dyDescent="0.25">
      <c r="A36" s="49"/>
      <c r="B36" s="50">
        <v>2</v>
      </c>
      <c r="C36" s="51" t="s">
        <v>84</v>
      </c>
      <c r="D36" s="51" t="s">
        <v>84</v>
      </c>
      <c r="E36" s="51" t="s">
        <v>84</v>
      </c>
      <c r="F36" s="51" t="s">
        <v>84</v>
      </c>
      <c r="G36" s="51" t="s">
        <v>84</v>
      </c>
      <c r="H36" s="51" t="s">
        <v>84</v>
      </c>
      <c r="I36" s="51" t="s">
        <v>84</v>
      </c>
      <c r="J36" s="51" t="s">
        <v>84</v>
      </c>
      <c r="K36" s="51" t="s">
        <v>84</v>
      </c>
      <c r="L36" s="51" t="s">
        <v>84</v>
      </c>
      <c r="M36" s="51" t="s">
        <v>84</v>
      </c>
      <c r="N36" s="51" t="s">
        <v>84</v>
      </c>
      <c r="O36" s="293" t="s">
        <v>84</v>
      </c>
      <c r="P36" s="294"/>
      <c r="Q36" s="295"/>
      <c r="R36" s="51" t="s">
        <v>84</v>
      </c>
      <c r="S36" s="51" t="s">
        <v>84</v>
      </c>
      <c r="T36" s="51" t="s">
        <v>85</v>
      </c>
      <c r="U36" s="51" t="s">
        <v>86</v>
      </c>
      <c r="V36" s="51" t="s">
        <v>86</v>
      </c>
      <c r="W36" s="51" t="s">
        <v>87</v>
      </c>
      <c r="X36" s="51" t="s">
        <v>87</v>
      </c>
      <c r="Y36" s="51" t="s">
        <v>87</v>
      </c>
      <c r="Z36" s="51" t="s">
        <v>86</v>
      </c>
      <c r="AA36" s="51" t="s">
        <v>154</v>
      </c>
      <c r="AB36" s="51" t="s">
        <v>154</v>
      </c>
      <c r="AC36" s="51" t="s">
        <v>154</v>
      </c>
      <c r="AD36" s="51" t="s">
        <v>84</v>
      </c>
      <c r="AE36" s="51" t="s">
        <v>84</v>
      </c>
      <c r="AF36" s="51" t="s">
        <v>84</v>
      </c>
      <c r="AG36" s="51" t="s">
        <v>154</v>
      </c>
      <c r="AH36" s="51" t="s">
        <v>85</v>
      </c>
      <c r="AI36" s="51" t="s">
        <v>84</v>
      </c>
      <c r="AJ36" s="51" t="s">
        <v>84</v>
      </c>
      <c r="AK36" s="51" t="s">
        <v>84</v>
      </c>
      <c r="AL36" s="51" t="s">
        <v>84</v>
      </c>
      <c r="AM36" s="51" t="s">
        <v>84</v>
      </c>
      <c r="AN36" s="51" t="s">
        <v>85</v>
      </c>
      <c r="AO36" s="51" t="s">
        <v>148</v>
      </c>
      <c r="AP36" s="51" t="s">
        <v>148</v>
      </c>
      <c r="AQ36" s="51" t="s">
        <v>148</v>
      </c>
      <c r="AR36" s="51" t="s">
        <v>88</v>
      </c>
      <c r="AS36" s="51" t="s">
        <v>88</v>
      </c>
      <c r="AT36" s="51" t="s">
        <v>88</v>
      </c>
      <c r="AU36" s="51" t="s">
        <v>88</v>
      </c>
      <c r="AV36" s="51" t="s">
        <v>86</v>
      </c>
      <c r="AW36" s="51" t="s">
        <v>86</v>
      </c>
      <c r="AX36" s="51" t="s">
        <v>86</v>
      </c>
      <c r="AY36" s="51" t="s">
        <v>86</v>
      </c>
      <c r="AZ36" s="51" t="s">
        <v>86</v>
      </c>
      <c r="BA36" s="51" t="s">
        <v>86</v>
      </c>
      <c r="BB36" s="51" t="s">
        <v>86</v>
      </c>
      <c r="BC36" s="51" t="s">
        <v>86</v>
      </c>
      <c r="BD36" s="51" t="s">
        <v>86</v>
      </c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</row>
    <row r="37" spans="1:68" s="53" customFormat="1" ht="12" customHeight="1" x14ac:dyDescent="0.25">
      <c r="A37" s="49"/>
      <c r="B37" s="50">
        <v>3</v>
      </c>
      <c r="C37" s="51" t="s">
        <v>84</v>
      </c>
      <c r="D37" s="51" t="s">
        <v>84</v>
      </c>
      <c r="E37" s="51" t="s">
        <v>84</v>
      </c>
      <c r="F37" s="51" t="s">
        <v>84</v>
      </c>
      <c r="G37" s="51" t="s">
        <v>84</v>
      </c>
      <c r="H37" s="51" t="s">
        <v>84</v>
      </c>
      <c r="I37" s="51" t="s">
        <v>84</v>
      </c>
      <c r="J37" s="51" t="s">
        <v>84</v>
      </c>
      <c r="K37" s="51" t="s">
        <v>84</v>
      </c>
      <c r="L37" s="51" t="s">
        <v>84</v>
      </c>
      <c r="M37" s="51" t="s">
        <v>84</v>
      </c>
      <c r="N37" s="51" t="s">
        <v>84</v>
      </c>
      <c r="O37" s="293" t="s">
        <v>84</v>
      </c>
      <c r="P37" s="294"/>
      <c r="Q37" s="295"/>
      <c r="R37" s="51" t="s">
        <v>84</v>
      </c>
      <c r="S37" s="51" t="s">
        <v>84</v>
      </c>
      <c r="T37" s="51" t="s">
        <v>85</v>
      </c>
      <c r="U37" s="51" t="s">
        <v>86</v>
      </c>
      <c r="V37" s="51" t="s">
        <v>86</v>
      </c>
      <c r="W37" s="51" t="s">
        <v>87</v>
      </c>
      <c r="X37" s="51" t="s">
        <v>87</v>
      </c>
      <c r="Y37" s="51" t="s">
        <v>87</v>
      </c>
      <c r="Z37" s="51" t="s">
        <v>86</v>
      </c>
      <c r="AA37" s="51" t="s">
        <v>89</v>
      </c>
      <c r="AB37" s="51" t="s">
        <v>89</v>
      </c>
      <c r="AC37" s="51" t="s">
        <v>89</v>
      </c>
      <c r="AD37" s="51" t="s">
        <v>89</v>
      </c>
      <c r="AE37" s="51" t="s">
        <v>89</v>
      </c>
      <c r="AF37" s="51" t="s">
        <v>89</v>
      </c>
      <c r="AG37" s="51" t="s">
        <v>154</v>
      </c>
      <c r="AH37" s="51" t="s">
        <v>84</v>
      </c>
      <c r="AI37" s="51" t="s">
        <v>84</v>
      </c>
      <c r="AJ37" s="51" t="s">
        <v>84</v>
      </c>
      <c r="AK37" s="51" t="s">
        <v>84</v>
      </c>
      <c r="AL37" s="51" t="s">
        <v>85</v>
      </c>
      <c r="AM37" s="51" t="s">
        <v>154</v>
      </c>
      <c r="AN37" s="51" t="s">
        <v>84</v>
      </c>
      <c r="AO37" s="51" t="s">
        <v>84</v>
      </c>
      <c r="AP37" s="51" t="s">
        <v>84</v>
      </c>
      <c r="AQ37" s="51" t="s">
        <v>154</v>
      </c>
      <c r="AR37" s="51" t="s">
        <v>85</v>
      </c>
      <c r="AS37" s="51" t="s">
        <v>87</v>
      </c>
      <c r="AT37" s="51" t="s">
        <v>148</v>
      </c>
      <c r="AU37" s="51" t="s">
        <v>87</v>
      </c>
      <c r="AV37" s="51" t="s">
        <v>86</v>
      </c>
      <c r="AW37" s="51" t="s">
        <v>86</v>
      </c>
      <c r="AX37" s="51" t="s">
        <v>86</v>
      </c>
      <c r="AY37" s="51" t="s">
        <v>86</v>
      </c>
      <c r="AZ37" s="51" t="s">
        <v>86</v>
      </c>
      <c r="BA37" s="51" t="s">
        <v>86</v>
      </c>
      <c r="BB37" s="51" t="s">
        <v>86</v>
      </c>
      <c r="BC37" s="51" t="s">
        <v>86</v>
      </c>
      <c r="BD37" s="51" t="s">
        <v>86</v>
      </c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</row>
    <row r="38" spans="1:68" s="53" customFormat="1" ht="12" customHeight="1" x14ac:dyDescent="0.25">
      <c r="A38" s="49"/>
      <c r="B38" s="50">
        <v>4</v>
      </c>
      <c r="C38" s="51" t="s">
        <v>84</v>
      </c>
      <c r="D38" s="51" t="s">
        <v>84</v>
      </c>
      <c r="E38" s="51" t="s">
        <v>89</v>
      </c>
      <c r="F38" s="51" t="s">
        <v>89</v>
      </c>
      <c r="G38" s="51" t="s">
        <v>89</v>
      </c>
      <c r="H38" s="51" t="s">
        <v>89</v>
      </c>
      <c r="I38" s="51" t="s">
        <v>89</v>
      </c>
      <c r="J38" s="51" t="s">
        <v>89</v>
      </c>
      <c r="K38" s="51" t="s">
        <v>84</v>
      </c>
      <c r="L38" s="51" t="s">
        <v>84</v>
      </c>
      <c r="M38" s="51" t="s">
        <v>84</v>
      </c>
      <c r="N38" s="51" t="s">
        <v>84</v>
      </c>
      <c r="O38" s="293" t="s">
        <v>84</v>
      </c>
      <c r="P38" s="294"/>
      <c r="Q38" s="295"/>
      <c r="R38" s="51" t="s">
        <v>84</v>
      </c>
      <c r="S38" s="51" t="s">
        <v>84</v>
      </c>
      <c r="T38" s="51" t="s">
        <v>85</v>
      </c>
      <c r="U38" s="51" t="s">
        <v>86</v>
      </c>
      <c r="V38" s="51" t="s">
        <v>86</v>
      </c>
      <c r="W38" s="51" t="s">
        <v>87</v>
      </c>
      <c r="X38" s="51" t="s">
        <v>87</v>
      </c>
      <c r="Y38" s="51" t="s">
        <v>87</v>
      </c>
      <c r="Z38" s="51" t="s">
        <v>86</v>
      </c>
      <c r="AA38" s="51" t="s">
        <v>154</v>
      </c>
      <c r="AB38" s="51" t="s">
        <v>154</v>
      </c>
      <c r="AC38" s="51" t="s">
        <v>154</v>
      </c>
      <c r="AD38" s="51" t="s">
        <v>84</v>
      </c>
      <c r="AE38" s="51" t="s">
        <v>84</v>
      </c>
      <c r="AF38" s="51" t="s">
        <v>84</v>
      </c>
      <c r="AG38" s="51" t="s">
        <v>154</v>
      </c>
      <c r="AH38" s="51" t="s">
        <v>84</v>
      </c>
      <c r="AI38" s="51" t="s">
        <v>85</v>
      </c>
      <c r="AJ38" s="51" t="s">
        <v>84</v>
      </c>
      <c r="AK38" s="51" t="s">
        <v>84</v>
      </c>
      <c r="AL38" s="51" t="s">
        <v>84</v>
      </c>
      <c r="AM38" s="51" t="s">
        <v>84</v>
      </c>
      <c r="AN38" s="51" t="s">
        <v>84</v>
      </c>
      <c r="AO38" s="51" t="s">
        <v>84</v>
      </c>
      <c r="AP38" s="51" t="s">
        <v>84</v>
      </c>
      <c r="AQ38" s="51" t="s">
        <v>154</v>
      </c>
      <c r="AR38" s="51" t="s">
        <v>148</v>
      </c>
      <c r="AS38" s="51" t="s">
        <v>87</v>
      </c>
      <c r="AT38" s="51" t="s">
        <v>149</v>
      </c>
      <c r="AU38" s="51" t="s">
        <v>90</v>
      </c>
      <c r="AV38" s="51"/>
      <c r="AW38" s="51" t="s">
        <v>145</v>
      </c>
      <c r="AX38" s="51" t="s">
        <v>145</v>
      </c>
      <c r="AY38" s="51" t="s">
        <v>145</v>
      </c>
      <c r="AZ38" s="51" t="s">
        <v>145</v>
      </c>
      <c r="BA38" s="51" t="s">
        <v>145</v>
      </c>
      <c r="BB38" s="51" t="s">
        <v>145</v>
      </c>
      <c r="BC38" s="51" t="s">
        <v>145</v>
      </c>
      <c r="BD38" s="51" t="s">
        <v>145</v>
      </c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</row>
    <row r="39" spans="1:68" s="53" customFormat="1" ht="12" customHeight="1" x14ac:dyDescent="0.25">
      <c r="A39" s="49"/>
      <c r="B39" s="49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</row>
    <row r="40" spans="1:68" s="53" customFormat="1" ht="12" customHeight="1" x14ac:dyDescent="0.25">
      <c r="A40" s="49"/>
      <c r="B40" s="49" t="s">
        <v>91</v>
      </c>
      <c r="C40" s="54"/>
      <c r="D40" s="54"/>
      <c r="E40" s="54"/>
      <c r="F40" s="54"/>
      <c r="G40" s="54"/>
      <c r="H40" s="54"/>
      <c r="I40" s="54"/>
      <c r="J40" s="304" t="s">
        <v>173</v>
      </c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52"/>
      <c r="BI40" s="52"/>
      <c r="BJ40" s="52"/>
      <c r="BK40" s="52"/>
      <c r="BL40" s="52"/>
      <c r="BM40" s="52"/>
      <c r="BN40" s="52"/>
      <c r="BO40" s="52"/>
      <c r="BP40" s="52"/>
    </row>
    <row r="41" spans="1:68" s="53" customFormat="1" ht="12" customHeigh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52"/>
      <c r="BI41" s="52"/>
      <c r="BJ41" s="52"/>
      <c r="BK41" s="52"/>
      <c r="BL41" s="52"/>
      <c r="BM41" s="52"/>
      <c r="BN41" s="52"/>
      <c r="BO41" s="52"/>
      <c r="BP41" s="52"/>
    </row>
    <row r="42" spans="1:68" s="53" customFormat="1" ht="21.6" customHeight="1" x14ac:dyDescent="0.25">
      <c r="A42" s="55"/>
      <c r="B42" s="56" t="s">
        <v>92</v>
      </c>
      <c r="C42" s="55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6" t="s">
        <v>93</v>
      </c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6" t="s">
        <v>94</v>
      </c>
      <c r="AJ42" s="57"/>
      <c r="AK42" s="57"/>
      <c r="AL42" s="57"/>
      <c r="AM42" s="57"/>
      <c r="AN42" s="57"/>
      <c r="AO42" s="55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5"/>
      <c r="BH42" s="57"/>
      <c r="BI42" s="57"/>
      <c r="BJ42" s="57"/>
      <c r="BK42" s="57"/>
      <c r="BL42" s="57"/>
      <c r="BM42" s="55"/>
      <c r="BN42" s="55"/>
      <c r="BO42" s="55"/>
      <c r="BP42" s="55"/>
    </row>
    <row r="43" spans="1:68" s="53" customFormat="1" ht="127.15" customHeight="1" x14ac:dyDescent="0.25">
      <c r="A43" s="55"/>
      <c r="B43" s="291" t="s">
        <v>95</v>
      </c>
      <c r="C43" s="291"/>
      <c r="D43" s="291" t="s">
        <v>96</v>
      </c>
      <c r="E43" s="291"/>
      <c r="F43" s="291" t="s">
        <v>146</v>
      </c>
      <c r="G43" s="291"/>
      <c r="H43" s="291" t="s">
        <v>97</v>
      </c>
      <c r="I43" s="291"/>
      <c r="J43" s="291" t="s">
        <v>98</v>
      </c>
      <c r="K43" s="291"/>
      <c r="L43" s="291" t="s">
        <v>99</v>
      </c>
      <c r="M43" s="291"/>
      <c r="N43" s="291" t="s">
        <v>100</v>
      </c>
      <c r="O43" s="291"/>
      <c r="P43" s="291" t="s">
        <v>155</v>
      </c>
      <c r="Q43" s="291"/>
      <c r="R43" s="291" t="s">
        <v>101</v>
      </c>
      <c r="S43" s="291"/>
      <c r="T43" s="139" t="s">
        <v>126</v>
      </c>
      <c r="U43" s="140"/>
      <c r="V43" s="291" t="s">
        <v>102</v>
      </c>
      <c r="W43" s="291"/>
      <c r="X43" s="291"/>
      <c r="Y43" s="291"/>
      <c r="Z43" s="291"/>
      <c r="AA43" s="291"/>
      <c r="AB43" s="291"/>
      <c r="AC43" s="291"/>
      <c r="AD43" s="291" t="s">
        <v>103</v>
      </c>
      <c r="AE43" s="291"/>
      <c r="AF43" s="291" t="s">
        <v>104</v>
      </c>
      <c r="AG43" s="291"/>
      <c r="AH43" s="140"/>
      <c r="AI43" s="275" t="s">
        <v>105</v>
      </c>
      <c r="AJ43" s="275"/>
      <c r="AK43" s="275"/>
      <c r="AL43" s="275"/>
      <c r="AM43" s="275"/>
      <c r="AN43" s="275"/>
      <c r="AO43" s="275"/>
      <c r="AP43" s="275"/>
      <c r="AQ43" s="275"/>
      <c r="AR43" s="275"/>
      <c r="AS43" s="275"/>
      <c r="AT43" s="275"/>
      <c r="AU43" s="275" t="s">
        <v>106</v>
      </c>
      <c r="AV43" s="275"/>
      <c r="AW43" s="275"/>
      <c r="AX43" s="275"/>
      <c r="AY43" s="275"/>
      <c r="AZ43" s="275"/>
      <c r="BA43" s="275"/>
      <c r="BB43" s="275"/>
      <c r="BC43" s="291" t="s">
        <v>103</v>
      </c>
      <c r="BD43" s="291"/>
      <c r="BE43" s="57"/>
      <c r="BF43" s="57"/>
      <c r="BG43" s="55"/>
      <c r="BH43" s="57"/>
      <c r="BI43" s="57"/>
      <c r="BJ43" s="57"/>
      <c r="BK43" s="57"/>
      <c r="BL43" s="57"/>
      <c r="BM43" s="55"/>
      <c r="BN43" s="55"/>
      <c r="BO43" s="55"/>
      <c r="BP43" s="55"/>
    </row>
    <row r="44" spans="1:68" s="53" customFormat="1" ht="30" customHeight="1" x14ac:dyDescent="0.25">
      <c r="A44" s="55"/>
      <c r="B44" s="282">
        <v>1</v>
      </c>
      <c r="C44" s="282"/>
      <c r="D44" s="282">
        <v>29</v>
      </c>
      <c r="E44" s="282"/>
      <c r="F44" s="282">
        <v>3</v>
      </c>
      <c r="G44" s="282"/>
      <c r="H44" s="282">
        <v>12</v>
      </c>
      <c r="I44" s="282"/>
      <c r="J44" s="282">
        <v>6</v>
      </c>
      <c r="K44" s="282"/>
      <c r="L44" s="282"/>
      <c r="M44" s="282"/>
      <c r="N44" s="282">
        <v>2</v>
      </c>
      <c r="O44" s="282"/>
      <c r="P44" s="282">
        <v>0</v>
      </c>
      <c r="Q44" s="282"/>
      <c r="R44" s="278"/>
      <c r="S44" s="278"/>
      <c r="T44" s="170">
        <f>SUM(B44:S44)</f>
        <v>53</v>
      </c>
      <c r="U44" s="140"/>
      <c r="V44" s="279" t="s">
        <v>166</v>
      </c>
      <c r="W44" s="279"/>
      <c r="X44" s="279"/>
      <c r="Y44" s="279"/>
      <c r="Z44" s="279"/>
      <c r="AA44" s="279"/>
      <c r="AB44" s="279"/>
      <c r="AC44" s="279"/>
      <c r="AD44" s="276">
        <v>2</v>
      </c>
      <c r="AE44" s="277"/>
      <c r="AF44" s="303">
        <v>2</v>
      </c>
      <c r="AG44" s="303"/>
      <c r="AH44" s="140"/>
      <c r="AI44" s="292" t="s">
        <v>252</v>
      </c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 t="s">
        <v>177</v>
      </c>
      <c r="AV44" s="292"/>
      <c r="AW44" s="292"/>
      <c r="AX44" s="292"/>
      <c r="AY44" s="292"/>
      <c r="AZ44" s="292"/>
      <c r="BA44" s="292"/>
      <c r="BB44" s="292"/>
      <c r="BC44" s="302">
        <v>8</v>
      </c>
      <c r="BD44" s="302"/>
      <c r="BE44" s="57"/>
      <c r="BF44" s="57"/>
      <c r="BG44" s="55"/>
      <c r="BH44" s="57"/>
      <c r="BI44" s="57"/>
      <c r="BJ44" s="57"/>
      <c r="BK44" s="57"/>
      <c r="BL44" s="57"/>
      <c r="BM44" s="55"/>
      <c r="BN44" s="55"/>
      <c r="BO44" s="55"/>
      <c r="BP44" s="55"/>
    </row>
    <row r="45" spans="1:68" s="53" customFormat="1" ht="24" customHeight="1" x14ac:dyDescent="0.25">
      <c r="A45" s="55"/>
      <c r="B45" s="282">
        <v>2</v>
      </c>
      <c r="C45" s="282"/>
      <c r="D45" s="282">
        <v>27</v>
      </c>
      <c r="E45" s="282"/>
      <c r="F45" s="282">
        <v>3</v>
      </c>
      <c r="G45" s="282"/>
      <c r="H45" s="282">
        <v>12</v>
      </c>
      <c r="I45" s="282"/>
      <c r="J45" s="282">
        <v>6</v>
      </c>
      <c r="K45" s="282"/>
      <c r="L45" s="309"/>
      <c r="M45" s="309"/>
      <c r="N45" s="283">
        <v>4</v>
      </c>
      <c r="O45" s="284"/>
      <c r="P45" s="282">
        <v>0</v>
      </c>
      <c r="Q45" s="282"/>
      <c r="R45" s="285"/>
      <c r="S45" s="285"/>
      <c r="T45" s="170">
        <f>SUM(B45:S45)</f>
        <v>54</v>
      </c>
      <c r="U45" s="141"/>
      <c r="V45" s="279" t="s">
        <v>193</v>
      </c>
      <c r="W45" s="279"/>
      <c r="X45" s="279"/>
      <c r="Y45" s="279"/>
      <c r="Z45" s="279"/>
      <c r="AA45" s="279"/>
      <c r="AB45" s="279"/>
      <c r="AC45" s="279"/>
      <c r="AD45" s="275">
        <v>4</v>
      </c>
      <c r="AE45" s="275"/>
      <c r="AF45" s="275">
        <v>4</v>
      </c>
      <c r="AG45" s="275"/>
      <c r="AH45" s="141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302"/>
      <c r="BD45" s="302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</row>
    <row r="46" spans="1:68" s="53" customFormat="1" ht="25.9" customHeight="1" x14ac:dyDescent="0.25">
      <c r="A46" s="55"/>
      <c r="B46" s="282">
        <v>3</v>
      </c>
      <c r="C46" s="282"/>
      <c r="D46" s="282">
        <v>25</v>
      </c>
      <c r="E46" s="282"/>
      <c r="F46" s="282">
        <v>3</v>
      </c>
      <c r="G46" s="282"/>
      <c r="H46" s="282">
        <v>12</v>
      </c>
      <c r="I46" s="282"/>
      <c r="J46" s="282">
        <v>6</v>
      </c>
      <c r="K46" s="282"/>
      <c r="L46" s="283">
        <v>6</v>
      </c>
      <c r="M46" s="284"/>
      <c r="N46" s="282"/>
      <c r="O46" s="282"/>
      <c r="P46" s="282">
        <v>0</v>
      </c>
      <c r="Q46" s="282"/>
      <c r="R46" s="281"/>
      <c r="S46" s="281"/>
      <c r="T46" s="170">
        <f>SUM(B46:S46)</f>
        <v>55</v>
      </c>
      <c r="U46" s="142"/>
      <c r="V46" s="279"/>
      <c r="W46" s="279"/>
      <c r="X46" s="279"/>
      <c r="Y46" s="279"/>
      <c r="Z46" s="279"/>
      <c r="AA46" s="279"/>
      <c r="AB46" s="279"/>
      <c r="AC46" s="279"/>
      <c r="AD46" s="275"/>
      <c r="AE46" s="275"/>
      <c r="AF46" s="275"/>
      <c r="AG46" s="275"/>
      <c r="AH46" s="142"/>
      <c r="AI46" s="292" t="s">
        <v>264</v>
      </c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 t="s">
        <v>177</v>
      </c>
      <c r="AV46" s="292"/>
      <c r="AW46" s="292"/>
      <c r="AX46" s="292"/>
      <c r="AY46" s="292"/>
      <c r="AZ46" s="292"/>
      <c r="BA46" s="292"/>
      <c r="BB46" s="292"/>
      <c r="BC46" s="302">
        <v>8</v>
      </c>
      <c r="BD46" s="302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</row>
    <row r="47" spans="1:68" s="53" customFormat="1" ht="21" customHeight="1" x14ac:dyDescent="0.25">
      <c r="B47" s="282">
        <v>4</v>
      </c>
      <c r="C47" s="282"/>
      <c r="D47" s="282">
        <v>25</v>
      </c>
      <c r="E47" s="282"/>
      <c r="F47" s="282">
        <v>2</v>
      </c>
      <c r="G47" s="282"/>
      <c r="H47" s="282">
        <v>3</v>
      </c>
      <c r="I47" s="282"/>
      <c r="J47" s="282">
        <v>5</v>
      </c>
      <c r="K47" s="282"/>
      <c r="L47" s="282">
        <v>6</v>
      </c>
      <c r="M47" s="282"/>
      <c r="N47" s="285"/>
      <c r="O47" s="285"/>
      <c r="P47" s="282">
        <v>0</v>
      </c>
      <c r="Q47" s="282"/>
      <c r="R47" s="282">
        <v>2</v>
      </c>
      <c r="S47" s="282"/>
      <c r="T47" s="170">
        <f>SUM(B47:S47)</f>
        <v>47</v>
      </c>
      <c r="U47" s="143"/>
      <c r="V47" s="279" t="s">
        <v>194</v>
      </c>
      <c r="W47" s="279"/>
      <c r="X47" s="279"/>
      <c r="Y47" s="279"/>
      <c r="Z47" s="279"/>
      <c r="AA47" s="279"/>
      <c r="AB47" s="279"/>
      <c r="AC47" s="279"/>
      <c r="AD47" s="275">
        <v>6</v>
      </c>
      <c r="AE47" s="275"/>
      <c r="AF47" s="275">
        <v>6</v>
      </c>
      <c r="AG47" s="275"/>
      <c r="AH47" s="143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302"/>
      <c r="BD47" s="302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</row>
    <row r="48" spans="1:68" s="53" customFormat="1" ht="24" customHeight="1" x14ac:dyDescent="0.25">
      <c r="A48" s="29"/>
      <c r="B48" s="280" t="s">
        <v>107</v>
      </c>
      <c r="C48" s="280"/>
      <c r="D48" s="280">
        <f>SUM(D44:D47)</f>
        <v>106</v>
      </c>
      <c r="E48" s="280"/>
      <c r="F48" s="280">
        <f>SUM(F44:F47)</f>
        <v>11</v>
      </c>
      <c r="G48" s="280"/>
      <c r="H48" s="280">
        <f>SUM(H44:H47)</f>
        <v>39</v>
      </c>
      <c r="I48" s="280"/>
      <c r="J48" s="280">
        <f>SUM(J44:J47)</f>
        <v>23</v>
      </c>
      <c r="K48" s="280"/>
      <c r="L48" s="280">
        <v>12</v>
      </c>
      <c r="M48" s="280"/>
      <c r="N48" s="280">
        <f>SUM(N44:N47)</f>
        <v>6</v>
      </c>
      <c r="O48" s="280"/>
      <c r="P48" s="280">
        <v>0</v>
      </c>
      <c r="Q48" s="280"/>
      <c r="R48" s="280">
        <f>SUM(R44:R47)</f>
        <v>2</v>
      </c>
      <c r="S48" s="280"/>
      <c r="T48" s="170">
        <f>SUM(D48:S48)</f>
        <v>199</v>
      </c>
      <c r="U48" s="141"/>
      <c r="V48" s="279"/>
      <c r="W48" s="279"/>
      <c r="X48" s="279"/>
      <c r="Y48" s="279"/>
      <c r="Z48" s="279"/>
      <c r="AA48" s="279"/>
      <c r="AB48" s="279"/>
      <c r="AC48" s="279"/>
      <c r="AD48" s="275"/>
      <c r="AE48" s="275"/>
      <c r="AF48" s="275"/>
      <c r="AG48" s="275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</row>
    <row r="49" spans="2:56" s="53" customFormat="1" ht="12" customHeight="1" x14ac:dyDescent="0.25">
      <c r="B49" s="143"/>
      <c r="C49" s="143"/>
      <c r="D49" s="143"/>
      <c r="E49" s="143"/>
      <c r="F49" s="143"/>
      <c r="G49" s="144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279" t="s">
        <v>251</v>
      </c>
      <c r="W49" s="279"/>
      <c r="X49" s="279"/>
      <c r="Y49" s="279"/>
      <c r="Z49" s="279"/>
      <c r="AA49" s="279"/>
      <c r="AB49" s="279"/>
      <c r="AC49" s="279"/>
      <c r="AD49" s="275">
        <v>7</v>
      </c>
      <c r="AE49" s="275"/>
      <c r="AF49" s="275">
        <v>6</v>
      </c>
      <c r="AG49" s="275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</row>
    <row r="50" spans="2:56" s="53" customFormat="1" ht="33.6" customHeight="1" x14ac:dyDescent="0.25">
      <c r="G50" s="52"/>
      <c r="V50" s="279"/>
      <c r="W50" s="279"/>
      <c r="X50" s="279"/>
      <c r="Y50" s="279"/>
      <c r="Z50" s="279"/>
      <c r="AA50" s="279"/>
      <c r="AB50" s="279"/>
      <c r="AC50" s="279"/>
      <c r="AD50" s="275"/>
      <c r="AE50" s="275"/>
      <c r="AF50" s="275"/>
      <c r="AG50" s="275"/>
    </row>
    <row r="51" spans="2:56" s="53" customFormat="1" ht="12" customHeight="1" x14ac:dyDescent="0.25">
      <c r="G51" s="52"/>
    </row>
    <row r="52" spans="2:56" s="53" customFormat="1" ht="12" customHeight="1" x14ac:dyDescent="0.25"/>
    <row r="53" spans="2:56" s="53" customFormat="1" ht="12" customHeight="1" x14ac:dyDescent="0.25"/>
    <row r="54" spans="2:56" s="53" customFormat="1" x14ac:dyDescent="0.25"/>
    <row r="55" spans="2:56" s="53" customFormat="1" x14ac:dyDescent="0.25"/>
    <row r="56" spans="2:56" s="53" customFormat="1" x14ac:dyDescent="0.25"/>
    <row r="57" spans="2:56" s="53" customFormat="1" x14ac:dyDescent="0.25"/>
    <row r="58" spans="2:56" s="53" customFormat="1" x14ac:dyDescent="0.25"/>
    <row r="59" spans="2:56" s="53" customFormat="1" x14ac:dyDescent="0.25"/>
    <row r="60" spans="2:56" s="53" customFormat="1" x14ac:dyDescent="0.25"/>
    <row r="61" spans="2:56" s="53" customFormat="1" x14ac:dyDescent="0.25"/>
    <row r="62" spans="2:56" s="53" customFormat="1" x14ac:dyDescent="0.25"/>
    <row r="63" spans="2:56" s="53" customFormat="1" x14ac:dyDescent="0.25"/>
    <row r="64" spans="2:56" s="53" customFormat="1" x14ac:dyDescent="0.25"/>
    <row r="65" s="53" customFormat="1" x14ac:dyDescent="0.25"/>
    <row r="66" s="53" customFormat="1" x14ac:dyDescent="0.25"/>
    <row r="67" s="53" customFormat="1" x14ac:dyDescent="0.25"/>
    <row r="68" s="53" customFormat="1" x14ac:dyDescent="0.25"/>
    <row r="69" s="53" customFormat="1" x14ac:dyDescent="0.25"/>
    <row r="70" s="53" customFormat="1" x14ac:dyDescent="0.25"/>
    <row r="71" s="53" customFormat="1" x14ac:dyDescent="0.25"/>
    <row r="72" s="53" customFormat="1" x14ac:dyDescent="0.25"/>
    <row r="73" s="53" customFormat="1" x14ac:dyDescent="0.25"/>
    <row r="74" s="53" customFormat="1" x14ac:dyDescent="0.25"/>
    <row r="75" s="53" customFormat="1" x14ac:dyDescent="0.25"/>
    <row r="76" s="53" customFormat="1" x14ac:dyDescent="0.25"/>
    <row r="77" s="53" customFormat="1" x14ac:dyDescent="0.25"/>
    <row r="78" s="53" customFormat="1" x14ac:dyDescent="0.25"/>
    <row r="79" s="53" customFormat="1" x14ac:dyDescent="0.25"/>
    <row r="80" s="53" customFormat="1" x14ac:dyDescent="0.25"/>
    <row r="81" s="53" customFormat="1" x14ac:dyDescent="0.25"/>
    <row r="82" s="53" customFormat="1" x14ac:dyDescent="0.25"/>
    <row r="83" s="53" customFormat="1" x14ac:dyDescent="0.25"/>
    <row r="84" s="53" customFormat="1" x14ac:dyDescent="0.25"/>
    <row r="85" s="53" customFormat="1" x14ac:dyDescent="0.25"/>
    <row r="86" s="53" customFormat="1" x14ac:dyDescent="0.25"/>
    <row r="87" s="53" customFormat="1" x14ac:dyDescent="0.25"/>
    <row r="88" s="53" customFormat="1" x14ac:dyDescent="0.25"/>
    <row r="89" s="53" customFormat="1" x14ac:dyDescent="0.25"/>
    <row r="90" s="53" customFormat="1" x14ac:dyDescent="0.25"/>
    <row r="91" s="53" customFormat="1" x14ac:dyDescent="0.25"/>
    <row r="92" s="53" customFormat="1" x14ac:dyDescent="0.25"/>
    <row r="93" s="53" customFormat="1" x14ac:dyDescent="0.25"/>
    <row r="94" s="53" customFormat="1" x14ac:dyDescent="0.25"/>
  </sheetData>
  <sheetProtection selectLockedCells="1" selectUnlockedCells="1"/>
  <mergeCells count="105">
    <mergeCell ref="AW5:BI13"/>
    <mergeCell ref="AW14:BI16"/>
    <mergeCell ref="AW17:BI21"/>
    <mergeCell ref="G22:AQ23"/>
    <mergeCell ref="M21:AN21"/>
    <mergeCell ref="X19:AL19"/>
    <mergeCell ref="J45:K45"/>
    <mergeCell ref="N45:O45"/>
    <mergeCell ref="R45:S45"/>
    <mergeCell ref="AF45:AG46"/>
    <mergeCell ref="N46:O46"/>
    <mergeCell ref="P46:Q46"/>
    <mergeCell ref="J46:K46"/>
    <mergeCell ref="L45:M45"/>
    <mergeCell ref="P45:Q45"/>
    <mergeCell ref="O36:Q36"/>
    <mergeCell ref="O37:Q37"/>
    <mergeCell ref="AI43:AT43"/>
    <mergeCell ref="N43:O43"/>
    <mergeCell ref="L44:M44"/>
    <mergeCell ref="J43:K43"/>
    <mergeCell ref="J44:K44"/>
    <mergeCell ref="P43:Q43"/>
    <mergeCell ref="P44:Q44"/>
    <mergeCell ref="BC44:BD45"/>
    <mergeCell ref="AD45:AE46"/>
    <mergeCell ref="R43:S43"/>
    <mergeCell ref="V43:AC43"/>
    <mergeCell ref="N44:O44"/>
    <mergeCell ref="AD43:AE43"/>
    <mergeCell ref="V44:AC44"/>
    <mergeCell ref="BC43:BD43"/>
    <mergeCell ref="AF44:AG44"/>
    <mergeCell ref="AI46:AT47"/>
    <mergeCell ref="AU46:BB47"/>
    <mergeCell ref="BC46:BD47"/>
    <mergeCell ref="M25:BC25"/>
    <mergeCell ref="M27:BC27"/>
    <mergeCell ref="O34:Q34"/>
    <mergeCell ref="K33:Q33"/>
    <mergeCell ref="V33:Z33"/>
    <mergeCell ref="AM33:AQ33"/>
    <mergeCell ref="BA33:BD33"/>
    <mergeCell ref="AE33:AH33"/>
    <mergeCell ref="AA33:AD33"/>
    <mergeCell ref="AV33:AZ33"/>
    <mergeCell ref="B48:C48"/>
    <mergeCell ref="B44:C44"/>
    <mergeCell ref="H47:I47"/>
    <mergeCell ref="D45:E45"/>
    <mergeCell ref="F45:G45"/>
    <mergeCell ref="R33:U33"/>
    <mergeCell ref="AR33:AU33"/>
    <mergeCell ref="AI33:AL33"/>
    <mergeCell ref="AU44:BB45"/>
    <mergeCell ref="AI44:AT45"/>
    <mergeCell ref="AU43:BB43"/>
    <mergeCell ref="O38:Q38"/>
    <mergeCell ref="B45:C45"/>
    <mergeCell ref="H45:I45"/>
    <mergeCell ref="D44:E44"/>
    <mergeCell ref="F44:G44"/>
    <mergeCell ref="H44:I44"/>
    <mergeCell ref="AF43:AG43"/>
    <mergeCell ref="J40:BG41"/>
    <mergeCell ref="L43:M43"/>
    <mergeCell ref="O35:Q35"/>
    <mergeCell ref="B33:B34"/>
    <mergeCell ref="C33:F33"/>
    <mergeCell ref="G33:J33"/>
    <mergeCell ref="B47:C47"/>
    <mergeCell ref="D47:E47"/>
    <mergeCell ref="H46:I46"/>
    <mergeCell ref="B46:C46"/>
    <mergeCell ref="B43:C43"/>
    <mergeCell ref="D43:E43"/>
    <mergeCell ref="F43:G43"/>
    <mergeCell ref="H43:I43"/>
    <mergeCell ref="J47:K47"/>
    <mergeCell ref="D46:E46"/>
    <mergeCell ref="F46:G46"/>
    <mergeCell ref="F47:G47"/>
    <mergeCell ref="L47:M47"/>
    <mergeCell ref="L46:M46"/>
    <mergeCell ref="R47:S47"/>
    <mergeCell ref="L48:M48"/>
    <mergeCell ref="P48:Q48"/>
    <mergeCell ref="N48:O48"/>
    <mergeCell ref="P47:Q47"/>
    <mergeCell ref="N47:O47"/>
    <mergeCell ref="D48:E48"/>
    <mergeCell ref="F48:G48"/>
    <mergeCell ref="H48:I48"/>
    <mergeCell ref="J48:K48"/>
    <mergeCell ref="AF49:AG50"/>
    <mergeCell ref="AD44:AE44"/>
    <mergeCell ref="R44:S44"/>
    <mergeCell ref="AF47:AG48"/>
    <mergeCell ref="V47:AC48"/>
    <mergeCell ref="AD47:AE48"/>
    <mergeCell ref="V49:AC50"/>
    <mergeCell ref="R48:S48"/>
    <mergeCell ref="R46:S46"/>
    <mergeCell ref="V45:AC46"/>
    <mergeCell ref="AD49:AE50"/>
  </mergeCells>
  <phoneticPr fontId="36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5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S155"/>
  <sheetViews>
    <sheetView topLeftCell="A40" zoomScale="90" zoomScaleNormal="90" workbookViewId="0">
      <selection activeCell="AB139" sqref="AB139"/>
    </sheetView>
  </sheetViews>
  <sheetFormatPr defaultRowHeight="12.75" x14ac:dyDescent="0.2"/>
  <cols>
    <col min="1" max="1" width="7.28515625" style="1" customWidth="1"/>
    <col min="2" max="2" width="38" style="1" customWidth="1"/>
    <col min="3" max="8" width="5.7109375" style="2" customWidth="1"/>
    <col min="9" max="10" width="7.85546875" style="2" customWidth="1"/>
    <col min="11" max="24" width="5.7109375" style="2" customWidth="1"/>
    <col min="25" max="25" width="3.5703125" style="1" customWidth="1"/>
    <col min="26" max="26" width="10.7109375" style="1" customWidth="1"/>
    <col min="27" max="253" width="9.28515625" style="1" customWidth="1"/>
  </cols>
  <sheetData>
    <row r="1" spans="1:24" ht="12" hidden="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hidden="1" customHeight="1" x14ac:dyDescent="0.2"/>
    <row r="3" spans="1:24" ht="12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 x14ac:dyDescent="0.2"/>
    <row r="5" spans="1:24" ht="12" hidden="1" customHeight="1" x14ac:dyDescent="0.2">
      <c r="A5" s="4"/>
    </row>
    <row r="6" spans="1:24" ht="12" hidden="1" customHeight="1" x14ac:dyDescent="0.2"/>
    <row r="7" spans="1:24" ht="12" hidden="1" customHeight="1" x14ac:dyDescent="0.2"/>
    <row r="8" spans="1:24" ht="12" hidden="1" customHeight="1" x14ac:dyDescent="0.2"/>
    <row r="9" spans="1:24" ht="12" hidden="1" customHeight="1" x14ac:dyDescent="0.2"/>
    <row r="10" spans="1:24" ht="12" hidden="1" customHeight="1" x14ac:dyDescent="0.2"/>
    <row r="11" spans="1:24" ht="12" hidden="1" customHeight="1" x14ac:dyDescent="0.2">
      <c r="A11" s="3"/>
      <c r="B11" s="2"/>
    </row>
    <row r="12" spans="1:24" ht="12" hidden="1" customHeight="1" x14ac:dyDescent="0.2">
      <c r="B12" s="5"/>
    </row>
    <row r="13" spans="1:24" ht="12" hidden="1" customHeight="1" x14ac:dyDescent="0.2"/>
    <row r="14" spans="1:24" ht="12" hidden="1" customHeight="1" x14ac:dyDescent="0.2">
      <c r="B14" s="5"/>
      <c r="C14" s="6"/>
    </row>
    <row r="15" spans="1:24" ht="12" hidden="1" customHeight="1" x14ac:dyDescent="0.2"/>
    <row r="16" spans="1:24" ht="12" hidden="1" customHeight="1" x14ac:dyDescent="0.2"/>
    <row r="17" ht="12" hidden="1" customHeight="1" x14ac:dyDescent="0.2"/>
    <row r="18" ht="12" hidden="1" customHeight="1" x14ac:dyDescent="0.2"/>
    <row r="19" ht="12" hidden="1" customHeight="1" x14ac:dyDescent="0.2"/>
    <row r="20" ht="12" hidden="1" customHeight="1" x14ac:dyDescent="0.2"/>
    <row r="21" ht="12" hidden="1" customHeight="1" x14ac:dyDescent="0.2"/>
    <row r="22" ht="12" hidden="1" customHeight="1" x14ac:dyDescent="0.2"/>
    <row r="23" ht="12" hidden="1" customHeight="1" x14ac:dyDescent="0.2"/>
    <row r="24" ht="12" hidden="1" customHeight="1" x14ac:dyDescent="0.2"/>
    <row r="25" ht="12" hidden="1" customHeight="1" x14ac:dyDescent="0.2"/>
    <row r="26" ht="12" hidden="1" customHeight="1" x14ac:dyDescent="0.2"/>
    <row r="27" ht="12" hidden="1" customHeight="1" x14ac:dyDescent="0.2"/>
    <row r="28" ht="12" hidden="1" customHeight="1" x14ac:dyDescent="0.2"/>
    <row r="29" ht="12" hidden="1" customHeight="1" x14ac:dyDescent="0.2"/>
    <row r="30" ht="12" hidden="1" customHeight="1" x14ac:dyDescent="0.2"/>
    <row r="31" ht="12" hidden="1" customHeight="1" x14ac:dyDescent="0.2"/>
    <row r="32" ht="12" hidden="1" customHeight="1" x14ac:dyDescent="0.2"/>
    <row r="33" spans="1:26" ht="12" hidden="1" customHeight="1" x14ac:dyDescent="0.2"/>
    <row r="34" spans="1:26" ht="12" hidden="1" customHeight="1" x14ac:dyDescent="0.2"/>
    <row r="35" spans="1:26" ht="12" hidden="1" customHeight="1" x14ac:dyDescent="0.2"/>
    <row r="36" spans="1:26" ht="12" hidden="1" customHeight="1" x14ac:dyDescent="0.2"/>
    <row r="37" spans="1:26" ht="12" hidden="1" customHeight="1" x14ac:dyDescent="0.2"/>
    <row r="38" spans="1:26" ht="12" hidden="1" customHeight="1" x14ac:dyDescent="0.2">
      <c r="A38" s="3"/>
      <c r="B38" s="2"/>
    </row>
    <row r="39" spans="1:26" ht="12" hidden="1" customHeight="1" x14ac:dyDescent="0.2"/>
    <row r="40" spans="1:26" ht="12" customHeight="1" x14ac:dyDescent="0.2">
      <c r="I40" s="7" t="s">
        <v>108</v>
      </c>
    </row>
    <row r="41" spans="1:26" ht="3" customHeight="1" thickBot="1" x14ac:dyDescent="0.25">
      <c r="R41" s="2" t="s">
        <v>169</v>
      </c>
    </row>
    <row r="42" spans="1:26" ht="22.5" customHeight="1" thickBot="1" x14ac:dyDescent="0.25">
      <c r="A42" s="381" t="s">
        <v>167</v>
      </c>
      <c r="B42" s="367" t="s">
        <v>109</v>
      </c>
      <c r="C42" s="383" t="s">
        <v>110</v>
      </c>
      <c r="D42" s="383"/>
      <c r="E42" s="383"/>
      <c r="F42" s="383"/>
      <c r="G42" s="18"/>
      <c r="H42" s="376" t="s">
        <v>111</v>
      </c>
      <c r="I42" s="378" t="s">
        <v>112</v>
      </c>
      <c r="J42" s="378"/>
      <c r="K42" s="378"/>
      <c r="L42" s="378"/>
      <c r="M42" s="378"/>
      <c r="N42" s="378"/>
      <c r="O42" s="378"/>
      <c r="P42" s="378"/>
      <c r="Q42" s="338" t="s">
        <v>113</v>
      </c>
      <c r="R42" s="338"/>
      <c r="S42" s="338"/>
      <c r="T42" s="338"/>
      <c r="U42" s="338"/>
      <c r="V42" s="338"/>
      <c r="W42" s="338"/>
      <c r="X42" s="339"/>
    </row>
    <row r="43" spans="1:26" ht="11.25" customHeight="1" thickBot="1" x14ac:dyDescent="0.25">
      <c r="A43" s="382"/>
      <c r="B43" s="368"/>
      <c r="C43" s="340" t="s">
        <v>114</v>
      </c>
      <c r="D43" s="340" t="s">
        <v>115</v>
      </c>
      <c r="E43" s="344" t="s">
        <v>116</v>
      </c>
      <c r="F43" s="344"/>
      <c r="G43" s="9"/>
      <c r="H43" s="377"/>
      <c r="I43" s="340" t="s">
        <v>117</v>
      </c>
      <c r="J43" s="366" t="s">
        <v>118</v>
      </c>
      <c r="K43" s="366"/>
      <c r="L43" s="366"/>
      <c r="M43" s="366"/>
      <c r="N43" s="366"/>
      <c r="O43" s="366"/>
      <c r="P43" s="343" t="s">
        <v>119</v>
      </c>
      <c r="Q43" s="344" t="s">
        <v>120</v>
      </c>
      <c r="R43" s="344"/>
      <c r="S43" s="344" t="s">
        <v>121</v>
      </c>
      <c r="T43" s="344"/>
      <c r="U43" s="344" t="s">
        <v>122</v>
      </c>
      <c r="V43" s="344"/>
      <c r="W43" s="344" t="s">
        <v>123</v>
      </c>
      <c r="X43" s="374"/>
    </row>
    <row r="44" spans="1:26" ht="9" customHeight="1" thickBot="1" x14ac:dyDescent="0.25">
      <c r="A44" s="382"/>
      <c r="B44" s="368"/>
      <c r="C44" s="340"/>
      <c r="D44" s="340"/>
      <c r="E44" s="340" t="s">
        <v>124</v>
      </c>
      <c r="F44" s="340" t="s">
        <v>125</v>
      </c>
      <c r="G44" s="345"/>
      <c r="H44" s="377"/>
      <c r="I44" s="340"/>
      <c r="J44" s="340" t="s">
        <v>126</v>
      </c>
      <c r="K44" s="375" t="s">
        <v>127</v>
      </c>
      <c r="L44" s="375"/>
      <c r="M44" s="375"/>
      <c r="N44" s="375"/>
      <c r="O44" s="375"/>
      <c r="P44" s="343"/>
      <c r="Q44" s="373" t="s">
        <v>128</v>
      </c>
      <c r="R44" s="373"/>
      <c r="S44" s="373"/>
      <c r="T44" s="373"/>
      <c r="U44" s="373"/>
      <c r="V44" s="373"/>
      <c r="W44" s="373"/>
      <c r="X44" s="374"/>
      <c r="Z44" s="1" t="s">
        <v>253</v>
      </c>
    </row>
    <row r="45" spans="1:26" ht="5.0999999999999996" customHeight="1" thickBot="1" x14ac:dyDescent="0.25">
      <c r="A45" s="382"/>
      <c r="B45" s="368"/>
      <c r="C45" s="340"/>
      <c r="D45" s="340"/>
      <c r="E45" s="340"/>
      <c r="F45" s="340"/>
      <c r="G45" s="346"/>
      <c r="H45" s="377"/>
      <c r="I45" s="340"/>
      <c r="J45" s="340"/>
      <c r="K45" s="375"/>
      <c r="L45" s="375"/>
      <c r="M45" s="375"/>
      <c r="N45" s="375"/>
      <c r="O45" s="375"/>
      <c r="P45" s="343"/>
      <c r="Q45" s="373"/>
      <c r="R45" s="373"/>
      <c r="S45" s="373"/>
      <c r="T45" s="373"/>
      <c r="U45" s="373"/>
      <c r="V45" s="373"/>
      <c r="W45" s="373"/>
      <c r="X45" s="374"/>
    </row>
    <row r="46" spans="1:26" ht="18" customHeight="1" thickBot="1" x14ac:dyDescent="0.25">
      <c r="A46" s="382"/>
      <c r="B46" s="368"/>
      <c r="C46" s="340"/>
      <c r="D46" s="340"/>
      <c r="E46" s="340"/>
      <c r="F46" s="340"/>
      <c r="G46" s="346"/>
      <c r="H46" s="377"/>
      <c r="I46" s="340"/>
      <c r="J46" s="340"/>
      <c r="K46" s="361" t="s">
        <v>129</v>
      </c>
      <c r="L46" s="361" t="s">
        <v>130</v>
      </c>
      <c r="M46" s="361" t="s">
        <v>131</v>
      </c>
      <c r="N46" s="361" t="s">
        <v>132</v>
      </c>
      <c r="O46" s="361" t="s">
        <v>133</v>
      </c>
      <c r="P46" s="343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19">
        <v>8</v>
      </c>
    </row>
    <row r="47" spans="1:26" ht="18" customHeight="1" thickBot="1" x14ac:dyDescent="0.25">
      <c r="A47" s="382"/>
      <c r="B47" s="368"/>
      <c r="C47" s="340"/>
      <c r="D47" s="340"/>
      <c r="E47" s="340"/>
      <c r="F47" s="340"/>
      <c r="G47" s="346"/>
      <c r="H47" s="377"/>
      <c r="I47" s="340"/>
      <c r="J47" s="340"/>
      <c r="K47" s="361"/>
      <c r="L47" s="361"/>
      <c r="M47" s="361"/>
      <c r="N47" s="361"/>
      <c r="O47" s="361"/>
      <c r="P47" s="343"/>
      <c r="Q47" s="379" t="s">
        <v>134</v>
      </c>
      <c r="R47" s="379"/>
      <c r="S47" s="379"/>
      <c r="T47" s="379"/>
      <c r="U47" s="379"/>
      <c r="V47" s="379"/>
      <c r="W47" s="379"/>
      <c r="X47" s="380"/>
    </row>
    <row r="48" spans="1:26" ht="29.1" customHeight="1" thickBot="1" x14ac:dyDescent="0.25">
      <c r="A48" s="382"/>
      <c r="B48" s="369"/>
      <c r="C48" s="340"/>
      <c r="D48" s="340"/>
      <c r="E48" s="340"/>
      <c r="F48" s="340"/>
      <c r="G48" s="347"/>
      <c r="H48" s="377"/>
      <c r="I48" s="340"/>
      <c r="J48" s="340"/>
      <c r="K48" s="361"/>
      <c r="L48" s="361"/>
      <c r="M48" s="361"/>
      <c r="N48" s="361"/>
      <c r="O48" s="361"/>
      <c r="P48" s="343"/>
      <c r="Q48" s="81">
        <v>15</v>
      </c>
      <c r="R48" s="81">
        <v>14</v>
      </c>
      <c r="S48" s="81">
        <v>15</v>
      </c>
      <c r="T48" s="81">
        <v>12</v>
      </c>
      <c r="U48" s="81">
        <v>15</v>
      </c>
      <c r="V48" s="81">
        <v>10</v>
      </c>
      <c r="W48" s="81">
        <v>9</v>
      </c>
      <c r="X48" s="82">
        <v>16</v>
      </c>
    </row>
    <row r="49" spans="1:26" s="10" customFormat="1" ht="12.75" customHeight="1" thickBot="1" x14ac:dyDescent="0.25">
      <c r="A49" s="370" t="s">
        <v>157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2"/>
      <c r="Z49" s="1"/>
    </row>
    <row r="50" spans="1:26" s="11" customFormat="1" ht="14.65" customHeight="1" thickBot="1" x14ac:dyDescent="0.25">
      <c r="A50" s="362" t="s">
        <v>158</v>
      </c>
      <c r="B50" s="363"/>
      <c r="C50" s="364"/>
      <c r="D50" s="364"/>
      <c r="E50" s="364"/>
      <c r="F50" s="364"/>
      <c r="G50" s="364"/>
      <c r="H50" s="363"/>
      <c r="I50" s="363"/>
      <c r="J50" s="363"/>
      <c r="K50" s="364"/>
      <c r="L50" s="364"/>
      <c r="M50" s="364"/>
      <c r="N50" s="364"/>
      <c r="O50" s="364"/>
      <c r="P50" s="363"/>
      <c r="Q50" s="364"/>
      <c r="R50" s="364"/>
      <c r="S50" s="364"/>
      <c r="T50" s="364"/>
      <c r="U50" s="364"/>
      <c r="V50" s="364"/>
      <c r="W50" s="364"/>
      <c r="X50" s="365"/>
      <c r="Z50" s="10"/>
    </row>
    <row r="51" spans="1:26" ht="15.75" x14ac:dyDescent="0.25">
      <c r="A51" s="182">
        <v>1</v>
      </c>
      <c r="B51" s="179" t="s">
        <v>178</v>
      </c>
      <c r="C51" s="85"/>
      <c r="D51" s="78">
        <v>1</v>
      </c>
      <c r="E51" s="78"/>
      <c r="F51" s="78"/>
      <c r="G51" s="83"/>
      <c r="H51" s="91">
        <v>3</v>
      </c>
      <c r="I51" s="94">
        <v>90</v>
      </c>
      <c r="J51" s="86">
        <v>30</v>
      </c>
      <c r="K51" s="85">
        <v>12</v>
      </c>
      <c r="L51" s="78">
        <v>18</v>
      </c>
      <c r="M51" s="78"/>
      <c r="N51" s="78"/>
      <c r="O51" s="83"/>
      <c r="P51" s="171">
        <v>60</v>
      </c>
      <c r="Q51" s="85">
        <v>2</v>
      </c>
      <c r="R51" s="79"/>
      <c r="S51" s="91"/>
      <c r="T51" s="79"/>
      <c r="U51" s="91"/>
      <c r="V51" s="79"/>
      <c r="W51" s="85"/>
      <c r="X51" s="79"/>
      <c r="Z51" s="11"/>
    </row>
    <row r="52" spans="1:26" ht="26.25" customHeight="1" x14ac:dyDescent="0.25">
      <c r="A52" s="183">
        <v>2</v>
      </c>
      <c r="B52" s="180" t="s">
        <v>179</v>
      </c>
      <c r="C52" s="86">
        <v>2</v>
      </c>
      <c r="D52" s="73"/>
      <c r="E52" s="73"/>
      <c r="F52" s="73"/>
      <c r="G52" s="84"/>
      <c r="H52" s="92">
        <v>3</v>
      </c>
      <c r="I52" s="95">
        <v>90</v>
      </c>
      <c r="J52" s="86">
        <v>30</v>
      </c>
      <c r="K52" s="86">
        <v>12</v>
      </c>
      <c r="L52" s="73">
        <v>18</v>
      </c>
      <c r="M52" s="73"/>
      <c r="N52" s="73"/>
      <c r="O52" s="84"/>
      <c r="P52" s="172">
        <v>60</v>
      </c>
      <c r="Q52" s="86"/>
      <c r="R52" s="80">
        <v>2</v>
      </c>
      <c r="S52" s="92"/>
      <c r="T52" s="80"/>
      <c r="U52" s="92"/>
      <c r="V52" s="80"/>
      <c r="W52" s="86"/>
      <c r="X52" s="80"/>
    </row>
    <row r="53" spans="1:26" ht="31.5" x14ac:dyDescent="0.25">
      <c r="A53" s="183">
        <v>3</v>
      </c>
      <c r="B53" s="180" t="s">
        <v>180</v>
      </c>
      <c r="C53" s="86"/>
      <c r="D53" s="73">
        <v>1</v>
      </c>
      <c r="E53" s="73"/>
      <c r="F53" s="73"/>
      <c r="G53" s="84"/>
      <c r="H53" s="92">
        <v>3</v>
      </c>
      <c r="I53" s="95">
        <v>90</v>
      </c>
      <c r="J53" s="86">
        <v>30</v>
      </c>
      <c r="K53" s="86">
        <v>12</v>
      </c>
      <c r="L53" s="73">
        <v>18</v>
      </c>
      <c r="M53" s="73"/>
      <c r="N53" s="73"/>
      <c r="O53" s="84"/>
      <c r="P53" s="172">
        <v>60</v>
      </c>
      <c r="Q53" s="86">
        <v>2</v>
      </c>
      <c r="R53" s="80"/>
      <c r="S53" s="92"/>
      <c r="T53" s="80"/>
      <c r="U53" s="92"/>
      <c r="V53" s="80"/>
      <c r="W53" s="86"/>
      <c r="X53" s="80"/>
    </row>
    <row r="54" spans="1:26" ht="15.75" x14ac:dyDescent="0.25">
      <c r="A54" s="183">
        <v>4</v>
      </c>
      <c r="B54" s="181" t="s">
        <v>181</v>
      </c>
      <c r="C54" s="86"/>
      <c r="D54" s="73">
        <v>1</v>
      </c>
      <c r="E54" s="73"/>
      <c r="F54" s="73"/>
      <c r="G54" s="84"/>
      <c r="H54" s="156">
        <v>3</v>
      </c>
      <c r="I54" s="95">
        <v>90</v>
      </c>
      <c r="J54" s="86">
        <v>30</v>
      </c>
      <c r="K54" s="157">
        <v>12</v>
      </c>
      <c r="L54" s="265">
        <v>18</v>
      </c>
      <c r="M54" s="73"/>
      <c r="N54" s="73"/>
      <c r="O54" s="84"/>
      <c r="P54" s="172">
        <v>60</v>
      </c>
      <c r="Q54" s="86">
        <v>2</v>
      </c>
      <c r="R54" s="80"/>
      <c r="S54" s="92"/>
      <c r="T54" s="80"/>
      <c r="U54" s="92"/>
      <c r="V54" s="80"/>
      <c r="W54" s="86"/>
      <c r="X54" s="80"/>
    </row>
    <row r="55" spans="1:26" ht="31.5" x14ac:dyDescent="0.25">
      <c r="A55" s="183">
        <v>5</v>
      </c>
      <c r="B55" s="180" t="s">
        <v>182</v>
      </c>
      <c r="C55" s="86">
        <v>1</v>
      </c>
      <c r="D55" s="73"/>
      <c r="E55" s="73"/>
      <c r="F55" s="73"/>
      <c r="G55" s="84"/>
      <c r="H55" s="92">
        <v>3</v>
      </c>
      <c r="I55" s="95">
        <v>90</v>
      </c>
      <c r="J55" s="86">
        <v>30</v>
      </c>
      <c r="K55" s="86">
        <v>12</v>
      </c>
      <c r="L55" s="73">
        <v>18</v>
      </c>
      <c r="M55" s="73"/>
      <c r="N55" s="73"/>
      <c r="O55" s="84"/>
      <c r="P55" s="172">
        <v>60</v>
      </c>
      <c r="Q55" s="86">
        <v>2</v>
      </c>
      <c r="R55" s="80"/>
      <c r="S55" s="92"/>
      <c r="T55" s="80"/>
      <c r="U55" s="92"/>
      <c r="V55" s="80"/>
      <c r="W55" s="86"/>
      <c r="X55" s="80"/>
    </row>
    <row r="56" spans="1:26" ht="31.5" x14ac:dyDescent="0.25">
      <c r="A56" s="183">
        <v>6</v>
      </c>
      <c r="B56" s="180" t="s">
        <v>183</v>
      </c>
      <c r="C56" s="86">
        <v>1</v>
      </c>
      <c r="D56" s="73"/>
      <c r="E56" s="73"/>
      <c r="F56" s="73"/>
      <c r="G56" s="84"/>
      <c r="H56" s="153">
        <v>3</v>
      </c>
      <c r="I56" s="154">
        <v>90</v>
      </c>
      <c r="J56" s="86">
        <v>30</v>
      </c>
      <c r="K56" s="157">
        <v>12</v>
      </c>
      <c r="L56" s="266">
        <v>18</v>
      </c>
      <c r="M56" s="158"/>
      <c r="N56" s="73"/>
      <c r="O56" s="84"/>
      <c r="P56" s="172">
        <v>60</v>
      </c>
      <c r="Q56" s="86">
        <v>2</v>
      </c>
      <c r="R56" s="159"/>
      <c r="S56" s="155"/>
      <c r="T56" s="80"/>
      <c r="U56" s="92"/>
      <c r="V56" s="80"/>
      <c r="W56" s="86"/>
      <c r="X56" s="80"/>
    </row>
    <row r="57" spans="1:26" ht="30.75" customHeight="1" thickBot="1" x14ac:dyDescent="0.3">
      <c r="A57" s="184">
        <v>7</v>
      </c>
      <c r="B57" s="175" t="s">
        <v>184</v>
      </c>
      <c r="C57" s="86"/>
      <c r="D57" s="73">
        <v>2</v>
      </c>
      <c r="E57" s="73"/>
      <c r="F57" s="73"/>
      <c r="G57" s="84"/>
      <c r="H57" s="92">
        <v>3</v>
      </c>
      <c r="I57" s="95">
        <v>90</v>
      </c>
      <c r="J57" s="86">
        <v>30</v>
      </c>
      <c r="K57" s="157">
        <v>12</v>
      </c>
      <c r="L57" s="266">
        <v>18</v>
      </c>
      <c r="M57" s="158"/>
      <c r="N57" s="73"/>
      <c r="O57" s="84"/>
      <c r="P57" s="172">
        <v>60</v>
      </c>
      <c r="Q57" s="86"/>
      <c r="R57" s="80">
        <v>2</v>
      </c>
      <c r="S57" s="92"/>
      <c r="T57" s="80"/>
      <c r="U57" s="92"/>
      <c r="V57" s="80"/>
      <c r="W57" s="86"/>
      <c r="X57" s="80"/>
    </row>
    <row r="58" spans="1:26" ht="16.5" thickBot="1" x14ac:dyDescent="0.3">
      <c r="A58" s="341" t="s">
        <v>165</v>
      </c>
      <c r="B58" s="342"/>
      <c r="C58" s="76">
        <v>3</v>
      </c>
      <c r="D58" s="76">
        <v>4</v>
      </c>
      <c r="E58" s="76"/>
      <c r="F58" s="76"/>
      <c r="G58" s="88"/>
      <c r="H58" s="76">
        <f t="shared" ref="H58:P58" si="0">SUM(H51:H57)</f>
        <v>21</v>
      </c>
      <c r="I58" s="76">
        <f t="shared" si="0"/>
        <v>630</v>
      </c>
      <c r="J58" s="76">
        <f t="shared" si="0"/>
        <v>210</v>
      </c>
      <c r="K58" s="76">
        <f t="shared" si="0"/>
        <v>84</v>
      </c>
      <c r="L58" s="76">
        <f t="shared" si="0"/>
        <v>126</v>
      </c>
      <c r="M58" s="76">
        <f t="shared" si="0"/>
        <v>0</v>
      </c>
      <c r="N58" s="76">
        <f t="shared" si="0"/>
        <v>0</v>
      </c>
      <c r="O58" s="76">
        <f t="shared" si="0"/>
        <v>0</v>
      </c>
      <c r="P58" s="76">
        <f t="shared" si="0"/>
        <v>420</v>
      </c>
      <c r="Q58" s="76">
        <f t="shared" ref="Q58:X58" si="1">SUM(Q51:Q57)</f>
        <v>10</v>
      </c>
      <c r="R58" s="76">
        <f t="shared" si="1"/>
        <v>4</v>
      </c>
      <c r="S58" s="76">
        <f t="shared" si="1"/>
        <v>0</v>
      </c>
      <c r="T58" s="76">
        <f t="shared" si="1"/>
        <v>0</v>
      </c>
      <c r="U58" s="76">
        <f t="shared" si="1"/>
        <v>0</v>
      </c>
      <c r="V58" s="76">
        <f t="shared" si="1"/>
        <v>0</v>
      </c>
      <c r="W58" s="76">
        <f t="shared" si="1"/>
        <v>0</v>
      </c>
      <c r="X58" s="77">
        <f t="shared" si="1"/>
        <v>0</v>
      </c>
    </row>
    <row r="59" spans="1:26" s="10" customFormat="1" ht="15.75" customHeight="1" thickBot="1" x14ac:dyDescent="0.25">
      <c r="A59" s="358" t="s">
        <v>163</v>
      </c>
      <c r="B59" s="359"/>
      <c r="C59" s="359"/>
      <c r="D59" s="359"/>
      <c r="E59" s="359"/>
      <c r="F59" s="359"/>
      <c r="G59" s="359"/>
      <c r="H59" s="359"/>
      <c r="I59" s="359"/>
      <c r="J59" s="359"/>
      <c r="K59" s="359"/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60"/>
      <c r="Z59" s="1"/>
    </row>
    <row r="60" spans="1:26" s="11" customFormat="1" ht="14.65" customHeight="1" thickBot="1" x14ac:dyDescent="0.25">
      <c r="A60" s="319" t="s">
        <v>261</v>
      </c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1"/>
      <c r="Z60" s="10"/>
    </row>
    <row r="61" spans="1:26" ht="15.75" x14ac:dyDescent="0.25">
      <c r="A61" s="182">
        <v>8</v>
      </c>
      <c r="B61" s="199" t="s">
        <v>175</v>
      </c>
      <c r="C61" s="85">
        <v>3</v>
      </c>
      <c r="D61" s="78"/>
      <c r="E61" s="78"/>
      <c r="F61" s="78"/>
      <c r="G61" s="83"/>
      <c r="H61" s="91">
        <v>6</v>
      </c>
      <c r="I61" s="94">
        <v>180</v>
      </c>
      <c r="J61" s="85">
        <v>60</v>
      </c>
      <c r="K61" s="78">
        <v>24</v>
      </c>
      <c r="L61" s="78">
        <v>36</v>
      </c>
      <c r="M61" s="78"/>
      <c r="N61" s="78"/>
      <c r="O61" s="79"/>
      <c r="P61" s="171">
        <v>120</v>
      </c>
      <c r="Q61" s="91"/>
      <c r="R61" s="79"/>
      <c r="S61" s="91">
        <v>4</v>
      </c>
      <c r="T61" s="83"/>
      <c r="U61" s="91"/>
      <c r="V61" s="79"/>
      <c r="W61" s="85"/>
      <c r="X61" s="79"/>
      <c r="Z61" s="11"/>
    </row>
    <row r="62" spans="1:26" ht="15.75" x14ac:dyDescent="0.25">
      <c r="A62" s="183">
        <v>9</v>
      </c>
      <c r="B62" s="200" t="s">
        <v>185</v>
      </c>
      <c r="C62" s="86">
        <v>4</v>
      </c>
      <c r="D62" s="73"/>
      <c r="E62" s="73"/>
      <c r="F62" s="73"/>
      <c r="G62" s="84"/>
      <c r="H62" s="92">
        <v>3</v>
      </c>
      <c r="I62" s="95">
        <v>90</v>
      </c>
      <c r="J62" s="86">
        <v>36</v>
      </c>
      <c r="K62" s="73">
        <v>14</v>
      </c>
      <c r="L62" s="73">
        <v>22</v>
      </c>
      <c r="M62" s="73"/>
      <c r="N62" s="73"/>
      <c r="O62" s="80"/>
      <c r="P62" s="87">
        <v>54</v>
      </c>
      <c r="Q62" s="92"/>
      <c r="R62" s="80"/>
      <c r="S62" s="92"/>
      <c r="T62" s="84">
        <v>3</v>
      </c>
      <c r="U62" s="92"/>
      <c r="V62" s="80"/>
      <c r="W62" s="86"/>
      <c r="X62" s="80"/>
    </row>
    <row r="63" spans="1:26" ht="15.75" x14ac:dyDescent="0.25">
      <c r="A63" s="183">
        <v>10</v>
      </c>
      <c r="B63" s="201" t="s">
        <v>254</v>
      </c>
      <c r="C63" s="86">
        <v>2</v>
      </c>
      <c r="D63" s="73"/>
      <c r="E63" s="73"/>
      <c r="F63" s="73"/>
      <c r="G63" s="84"/>
      <c r="H63" s="92">
        <v>6</v>
      </c>
      <c r="I63" s="95">
        <v>180</v>
      </c>
      <c r="J63" s="86">
        <v>60</v>
      </c>
      <c r="K63" s="73">
        <v>24</v>
      </c>
      <c r="L63" s="73">
        <v>36</v>
      </c>
      <c r="M63" s="73"/>
      <c r="N63" s="73"/>
      <c r="O63" s="80"/>
      <c r="P63" s="87">
        <v>120</v>
      </c>
      <c r="Q63" s="92"/>
      <c r="R63" s="80">
        <v>4</v>
      </c>
      <c r="S63" s="92"/>
      <c r="T63" s="84"/>
      <c r="U63" s="92"/>
      <c r="V63" s="80"/>
      <c r="W63" s="86"/>
      <c r="X63" s="80"/>
    </row>
    <row r="64" spans="1:26" ht="30" customHeight="1" x14ac:dyDescent="0.25">
      <c r="A64" s="183">
        <v>11</v>
      </c>
      <c r="B64" s="207" t="s">
        <v>186</v>
      </c>
      <c r="C64" s="176" t="s">
        <v>257</v>
      </c>
      <c r="D64" s="73" t="s">
        <v>258</v>
      </c>
      <c r="E64" s="73"/>
      <c r="F64" s="73"/>
      <c r="G64" s="84"/>
      <c r="H64" s="92">
        <v>36</v>
      </c>
      <c r="I64" s="95">
        <v>1080</v>
      </c>
      <c r="J64" s="86">
        <v>350</v>
      </c>
      <c r="K64" s="73">
        <v>130</v>
      </c>
      <c r="L64" s="73">
        <v>220</v>
      </c>
      <c r="M64" s="73"/>
      <c r="N64" s="73"/>
      <c r="O64" s="80"/>
      <c r="P64" s="87">
        <v>730</v>
      </c>
      <c r="Q64" s="92">
        <v>4</v>
      </c>
      <c r="R64" s="80">
        <v>5</v>
      </c>
      <c r="S64" s="92">
        <v>4</v>
      </c>
      <c r="T64" s="84">
        <v>3</v>
      </c>
      <c r="U64" s="92">
        <v>4</v>
      </c>
      <c r="V64" s="80">
        <v>3</v>
      </c>
      <c r="W64" s="86">
        <v>3</v>
      </c>
      <c r="X64" s="80">
        <v>3</v>
      </c>
    </row>
    <row r="65" spans="1:29" ht="15.75" x14ac:dyDescent="0.25">
      <c r="A65" s="183">
        <v>12</v>
      </c>
      <c r="B65" s="203" t="s">
        <v>187</v>
      </c>
      <c r="C65" s="86">
        <v>2</v>
      </c>
      <c r="D65" s="73">
        <v>1</v>
      </c>
      <c r="E65" s="73"/>
      <c r="F65" s="73"/>
      <c r="G65" s="84"/>
      <c r="H65" s="92">
        <v>6</v>
      </c>
      <c r="I65" s="95">
        <v>180</v>
      </c>
      <c r="J65" s="86">
        <v>60</v>
      </c>
      <c r="K65" s="73"/>
      <c r="L65" s="73">
        <v>60</v>
      </c>
      <c r="M65" s="73"/>
      <c r="N65" s="73"/>
      <c r="O65" s="80"/>
      <c r="P65" s="87">
        <v>120</v>
      </c>
      <c r="Q65" s="92">
        <v>2</v>
      </c>
      <c r="R65" s="80">
        <v>2</v>
      </c>
      <c r="S65" s="92"/>
      <c r="T65" s="84"/>
      <c r="U65" s="92"/>
      <c r="V65" s="80"/>
      <c r="W65" s="86"/>
      <c r="X65" s="80"/>
    </row>
    <row r="66" spans="1:29" ht="31.5" customHeight="1" x14ac:dyDescent="0.25">
      <c r="A66" s="183">
        <v>13</v>
      </c>
      <c r="B66" s="204" t="s">
        <v>188</v>
      </c>
      <c r="C66" s="176" t="s">
        <v>242</v>
      </c>
      <c r="D66" s="121">
        <v>3.5</v>
      </c>
      <c r="E66" s="73"/>
      <c r="F66" s="73"/>
      <c r="G66" s="84"/>
      <c r="H66" s="92">
        <v>48</v>
      </c>
      <c r="I66" s="95">
        <v>1440</v>
      </c>
      <c r="J66" s="86">
        <v>716</v>
      </c>
      <c r="K66" s="73"/>
      <c r="L66" s="73">
        <v>716</v>
      </c>
      <c r="M66" s="73"/>
      <c r="N66" s="73"/>
      <c r="O66" s="80"/>
      <c r="P66" s="87">
        <v>724</v>
      </c>
      <c r="Q66" s="92">
        <v>6</v>
      </c>
      <c r="R66" s="80">
        <v>7</v>
      </c>
      <c r="S66" s="92">
        <v>6</v>
      </c>
      <c r="T66" s="84">
        <v>7</v>
      </c>
      <c r="U66" s="92">
        <v>6</v>
      </c>
      <c r="V66" s="80">
        <v>9</v>
      </c>
      <c r="W66" s="86">
        <v>7</v>
      </c>
      <c r="X66" s="80">
        <v>7</v>
      </c>
    </row>
    <row r="67" spans="1:29" ht="62.45" customHeight="1" x14ac:dyDescent="0.25">
      <c r="A67" s="183">
        <v>14</v>
      </c>
      <c r="B67" s="205" t="s">
        <v>189</v>
      </c>
      <c r="C67" s="177"/>
      <c r="D67" s="121"/>
      <c r="E67" s="73"/>
      <c r="F67" s="73">
        <v>8</v>
      </c>
      <c r="G67" s="84"/>
      <c r="H67" s="92">
        <v>3</v>
      </c>
      <c r="I67" s="95">
        <v>90</v>
      </c>
      <c r="J67" s="86"/>
      <c r="K67" s="73"/>
      <c r="L67" s="73"/>
      <c r="M67" s="73"/>
      <c r="N67" s="73"/>
      <c r="O67" s="80"/>
      <c r="P67" s="172">
        <v>90</v>
      </c>
      <c r="Q67" s="92"/>
      <c r="R67" s="80"/>
      <c r="S67" s="92"/>
      <c r="T67" s="84"/>
      <c r="U67" s="92"/>
      <c r="V67" s="80"/>
      <c r="W67" s="86"/>
      <c r="X67" s="80"/>
      <c r="AC67" s="1" t="s">
        <v>145</v>
      </c>
    </row>
    <row r="68" spans="1:29" ht="30" customHeight="1" x14ac:dyDescent="0.25">
      <c r="A68" s="183">
        <v>15</v>
      </c>
      <c r="B68" s="205" t="s">
        <v>190</v>
      </c>
      <c r="C68" s="177"/>
      <c r="D68" s="121"/>
      <c r="E68" s="73"/>
      <c r="F68" s="73">
        <v>5</v>
      </c>
      <c r="G68" s="84"/>
      <c r="H68" s="92">
        <v>3</v>
      </c>
      <c r="I68" s="95">
        <v>90</v>
      </c>
      <c r="J68" s="86"/>
      <c r="K68" s="73"/>
      <c r="L68" s="73"/>
      <c r="M68" s="73"/>
      <c r="N68" s="73"/>
      <c r="O68" s="80"/>
      <c r="P68" s="87">
        <v>90</v>
      </c>
      <c r="Q68" s="92"/>
      <c r="R68" s="80"/>
      <c r="S68" s="92"/>
      <c r="T68" s="84"/>
      <c r="U68" s="92"/>
      <c r="V68" s="80"/>
      <c r="W68" s="86"/>
      <c r="X68" s="80"/>
    </row>
    <row r="69" spans="1:29" ht="15.75" x14ac:dyDescent="0.25">
      <c r="A69" s="183">
        <v>16</v>
      </c>
      <c r="B69" s="202" t="s">
        <v>191</v>
      </c>
      <c r="C69" s="177" t="s">
        <v>243</v>
      </c>
      <c r="D69" s="121"/>
      <c r="E69" s="73"/>
      <c r="F69" s="73"/>
      <c r="G69" s="84"/>
      <c r="H69" s="92">
        <v>9</v>
      </c>
      <c r="I69" s="95">
        <v>270</v>
      </c>
      <c r="J69" s="86">
        <v>104</v>
      </c>
      <c r="K69" s="73">
        <v>48</v>
      </c>
      <c r="L69" s="73">
        <v>56</v>
      </c>
      <c r="M69" s="73"/>
      <c r="N69" s="73"/>
      <c r="O69" s="80"/>
      <c r="P69" s="87">
        <v>166</v>
      </c>
      <c r="Q69" s="92"/>
      <c r="R69" s="80"/>
      <c r="S69" s="92">
        <v>2</v>
      </c>
      <c r="T69" s="84">
        <v>3</v>
      </c>
      <c r="U69" s="92">
        <v>2</v>
      </c>
      <c r="V69" s="80"/>
      <c r="W69" s="86"/>
      <c r="X69" s="80"/>
    </row>
    <row r="70" spans="1:29" ht="30" customHeight="1" thickBot="1" x14ac:dyDescent="0.3">
      <c r="A70" s="184">
        <v>17</v>
      </c>
      <c r="B70" s="206" t="s">
        <v>192</v>
      </c>
      <c r="C70" s="178" t="s">
        <v>244</v>
      </c>
      <c r="D70" s="152"/>
      <c r="E70" s="73"/>
      <c r="F70" s="73"/>
      <c r="G70" s="84"/>
      <c r="H70" s="92">
        <v>9</v>
      </c>
      <c r="I70" s="95">
        <v>270</v>
      </c>
      <c r="J70" s="86">
        <v>106</v>
      </c>
      <c r="K70" s="73">
        <v>40</v>
      </c>
      <c r="L70" s="73">
        <v>66</v>
      </c>
      <c r="M70" s="73"/>
      <c r="N70" s="73"/>
      <c r="O70" s="80"/>
      <c r="P70" s="87">
        <v>164</v>
      </c>
      <c r="Q70" s="92"/>
      <c r="R70" s="80"/>
      <c r="S70" s="92"/>
      <c r="T70" s="84"/>
      <c r="U70" s="92">
        <v>3</v>
      </c>
      <c r="V70" s="80">
        <v>3</v>
      </c>
      <c r="W70" s="86">
        <v>3</v>
      </c>
      <c r="X70" s="80"/>
      <c r="Z70" s="1" t="s">
        <v>169</v>
      </c>
    </row>
    <row r="71" spans="1:29" ht="22.9" customHeight="1" thickBot="1" x14ac:dyDescent="0.3">
      <c r="A71" s="350" t="s">
        <v>135</v>
      </c>
      <c r="B71" s="351"/>
      <c r="C71" s="89">
        <v>21</v>
      </c>
      <c r="D71" s="76">
        <v>6</v>
      </c>
      <c r="E71" s="76"/>
      <c r="F71" s="76"/>
      <c r="G71" s="88"/>
      <c r="H71" s="93">
        <f>SUM(H61:H70)</f>
        <v>129</v>
      </c>
      <c r="I71" s="77">
        <f>SUM(I61:I70)</f>
        <v>3870</v>
      </c>
      <c r="J71" s="89">
        <f>SUM(J61:J70)</f>
        <v>1492</v>
      </c>
      <c r="K71" s="76">
        <f>SUM(K61:K70)</f>
        <v>280</v>
      </c>
      <c r="L71" s="76">
        <f>SUM(L61:L70)</f>
        <v>1212</v>
      </c>
      <c r="M71" s="76"/>
      <c r="N71" s="76"/>
      <c r="O71" s="77"/>
      <c r="P71" s="90">
        <f>SUM(P61:P70)</f>
        <v>2378</v>
      </c>
      <c r="Q71" s="93">
        <f t="shared" ref="Q71:X71" si="2">SUM(Q61:Q70)</f>
        <v>12</v>
      </c>
      <c r="R71" s="77">
        <f t="shared" si="2"/>
        <v>18</v>
      </c>
      <c r="S71" s="93">
        <f t="shared" si="2"/>
        <v>16</v>
      </c>
      <c r="T71" s="88">
        <f t="shared" si="2"/>
        <v>16</v>
      </c>
      <c r="U71" s="93">
        <f t="shared" si="2"/>
        <v>15</v>
      </c>
      <c r="V71" s="77">
        <f t="shared" si="2"/>
        <v>15</v>
      </c>
      <c r="W71" s="89">
        <f t="shared" si="2"/>
        <v>13</v>
      </c>
      <c r="X71" s="77">
        <f t="shared" si="2"/>
        <v>10</v>
      </c>
    </row>
    <row r="72" spans="1:29" ht="14.65" customHeight="1" thickBot="1" x14ac:dyDescent="0.25">
      <c r="A72" s="319" t="s">
        <v>164</v>
      </c>
      <c r="B72" s="320"/>
      <c r="C72" s="320"/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0"/>
      <c r="R72" s="320"/>
      <c r="S72" s="320"/>
      <c r="T72" s="320"/>
      <c r="U72" s="320"/>
      <c r="V72" s="320"/>
      <c r="W72" s="320"/>
      <c r="X72" s="321"/>
    </row>
    <row r="73" spans="1:29" ht="31.5" x14ac:dyDescent="0.25">
      <c r="A73" s="185">
        <v>18</v>
      </c>
      <c r="B73" s="225" t="s">
        <v>176</v>
      </c>
      <c r="C73" s="104"/>
      <c r="D73" s="102">
        <v>2</v>
      </c>
      <c r="E73" s="102"/>
      <c r="F73" s="102"/>
      <c r="G73" s="103"/>
      <c r="H73" s="99">
        <v>3</v>
      </c>
      <c r="I73" s="100">
        <v>90</v>
      </c>
      <c r="J73" s="104"/>
      <c r="K73" s="102"/>
      <c r="L73" s="102"/>
      <c r="M73" s="102"/>
      <c r="N73" s="102"/>
      <c r="O73" s="103"/>
      <c r="P73" s="105">
        <v>90</v>
      </c>
      <c r="Q73" s="104"/>
      <c r="R73" s="103"/>
      <c r="S73" s="99"/>
      <c r="T73" s="100"/>
      <c r="U73" s="99"/>
      <c r="V73" s="100"/>
      <c r="W73" s="104"/>
      <c r="X73" s="100"/>
    </row>
    <row r="74" spans="1:29" ht="32.450000000000003" customHeight="1" x14ac:dyDescent="0.25">
      <c r="A74" s="186">
        <v>19</v>
      </c>
      <c r="B74" s="205" t="s">
        <v>193</v>
      </c>
      <c r="C74" s="98"/>
      <c r="D74" s="74">
        <v>4</v>
      </c>
      <c r="E74" s="74"/>
      <c r="F74" s="74"/>
      <c r="G74" s="97"/>
      <c r="H74" s="101">
        <v>6</v>
      </c>
      <c r="I74" s="75">
        <v>180</v>
      </c>
      <c r="J74" s="98"/>
      <c r="K74" s="74"/>
      <c r="L74" s="74"/>
      <c r="M74" s="74"/>
      <c r="N74" s="74"/>
      <c r="O74" s="97"/>
      <c r="P74" s="106">
        <v>180</v>
      </c>
      <c r="Q74" s="98"/>
      <c r="R74" s="97"/>
      <c r="S74" s="101"/>
      <c r="T74" s="75"/>
      <c r="U74" s="101"/>
      <c r="V74" s="75"/>
      <c r="W74" s="98"/>
      <c r="X74" s="75"/>
    </row>
    <row r="75" spans="1:29" ht="48" customHeight="1" x14ac:dyDescent="0.25">
      <c r="A75" s="186">
        <v>20</v>
      </c>
      <c r="B75" s="205" t="s">
        <v>194</v>
      </c>
      <c r="C75" s="98"/>
      <c r="D75" s="74">
        <v>6</v>
      </c>
      <c r="E75" s="74"/>
      <c r="F75" s="74"/>
      <c r="G75" s="97"/>
      <c r="H75" s="101">
        <v>9</v>
      </c>
      <c r="I75" s="75">
        <v>270</v>
      </c>
      <c r="J75" s="98"/>
      <c r="K75" s="74"/>
      <c r="L75" s="74"/>
      <c r="M75" s="74"/>
      <c r="N75" s="74"/>
      <c r="O75" s="97"/>
      <c r="P75" s="173">
        <v>270</v>
      </c>
      <c r="Q75" s="98"/>
      <c r="R75" s="97"/>
      <c r="S75" s="101"/>
      <c r="T75" s="75"/>
      <c r="U75" s="101"/>
      <c r="V75" s="75"/>
      <c r="W75" s="98"/>
      <c r="X75" s="75"/>
    </row>
    <row r="76" spans="1:29" ht="49.5" customHeight="1" thickBot="1" x14ac:dyDescent="0.3">
      <c r="A76" s="187">
        <v>21</v>
      </c>
      <c r="B76" s="206" t="s">
        <v>195</v>
      </c>
      <c r="C76" s="111"/>
      <c r="D76" s="107">
        <v>7</v>
      </c>
      <c r="E76" s="107"/>
      <c r="F76" s="107"/>
      <c r="G76" s="108"/>
      <c r="H76" s="109">
        <v>9</v>
      </c>
      <c r="I76" s="110">
        <v>270</v>
      </c>
      <c r="J76" s="111"/>
      <c r="K76" s="107"/>
      <c r="L76" s="107" t="s">
        <v>169</v>
      </c>
      <c r="M76" s="107"/>
      <c r="N76" s="107"/>
      <c r="O76" s="108"/>
      <c r="P76" s="174">
        <v>270</v>
      </c>
      <c r="Q76" s="111"/>
      <c r="R76" s="108"/>
      <c r="S76" s="109"/>
      <c r="T76" s="110"/>
      <c r="U76" s="109"/>
      <c r="V76" s="110"/>
      <c r="W76" s="111"/>
      <c r="X76" s="110"/>
    </row>
    <row r="77" spans="1:29" ht="16.5" thickBot="1" x14ac:dyDescent="0.3">
      <c r="A77" s="348" t="s">
        <v>135</v>
      </c>
      <c r="B77" s="349"/>
      <c r="C77" s="120"/>
      <c r="D77" s="112">
        <v>4</v>
      </c>
      <c r="E77" s="112"/>
      <c r="F77" s="112"/>
      <c r="G77" s="113"/>
      <c r="H77" s="114">
        <f>SUM(H73:H76)</f>
        <v>27</v>
      </c>
      <c r="I77" s="115">
        <f>SUM(I73:I76)</f>
        <v>810</v>
      </c>
      <c r="J77" s="267"/>
      <c r="K77" s="268"/>
      <c r="L77" s="268"/>
      <c r="M77" s="268"/>
      <c r="N77" s="268"/>
      <c r="O77" s="269"/>
      <c r="P77" s="122">
        <f>SUM(P73:P76)</f>
        <v>810</v>
      </c>
      <c r="Q77" s="116"/>
      <c r="R77" s="117"/>
      <c r="S77" s="118"/>
      <c r="T77" s="119"/>
      <c r="U77" s="118"/>
      <c r="V77" s="119"/>
      <c r="W77" s="116"/>
      <c r="X77" s="119"/>
    </row>
    <row r="78" spans="1:29" ht="16.5" thickBot="1" x14ac:dyDescent="0.3">
      <c r="A78" s="332" t="s">
        <v>165</v>
      </c>
      <c r="B78" s="333"/>
      <c r="C78" s="112">
        <v>20</v>
      </c>
      <c r="D78" s="112">
        <v>13</v>
      </c>
      <c r="E78" s="112"/>
      <c r="F78" s="112"/>
      <c r="G78" s="113"/>
      <c r="H78" s="114">
        <f>SUM(H77,H71)</f>
        <v>156</v>
      </c>
      <c r="I78" s="113">
        <f>SUM(I77+I71)</f>
        <v>4680</v>
      </c>
      <c r="J78" s="270">
        <f t="shared" ref="J78:O78" si="3">SUM(J77+J71)</f>
        <v>1492</v>
      </c>
      <c r="K78" s="271">
        <f t="shared" si="3"/>
        <v>280</v>
      </c>
      <c r="L78" s="271">
        <f t="shared" si="3"/>
        <v>1212</v>
      </c>
      <c r="M78" s="271">
        <f t="shared" si="3"/>
        <v>0</v>
      </c>
      <c r="N78" s="271">
        <f t="shared" si="3"/>
        <v>0</v>
      </c>
      <c r="O78" s="272">
        <f t="shared" si="3"/>
        <v>0</v>
      </c>
      <c r="P78" s="120">
        <f>P71+P77</f>
        <v>3188</v>
      </c>
      <c r="Q78" s="114">
        <f t="shared" ref="Q78:X78" si="4">Q71+Q77</f>
        <v>12</v>
      </c>
      <c r="R78" s="114">
        <f t="shared" si="4"/>
        <v>18</v>
      </c>
      <c r="S78" s="114">
        <f t="shared" si="4"/>
        <v>16</v>
      </c>
      <c r="T78" s="114">
        <f t="shared" si="4"/>
        <v>16</v>
      </c>
      <c r="U78" s="114">
        <f t="shared" si="4"/>
        <v>15</v>
      </c>
      <c r="V78" s="114">
        <f t="shared" si="4"/>
        <v>15</v>
      </c>
      <c r="W78" s="114">
        <f t="shared" si="4"/>
        <v>13</v>
      </c>
      <c r="X78" s="114">
        <f t="shared" si="4"/>
        <v>10</v>
      </c>
    </row>
    <row r="79" spans="1:29" s="11" customFormat="1" ht="14.65" customHeight="1" x14ac:dyDescent="0.2">
      <c r="A79" s="352" t="s">
        <v>159</v>
      </c>
      <c r="B79" s="353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353"/>
      <c r="T79" s="353"/>
      <c r="U79" s="353"/>
      <c r="V79" s="353"/>
      <c r="W79" s="353"/>
      <c r="X79" s="354"/>
      <c r="Z79" s="1"/>
    </row>
    <row r="80" spans="1:29" ht="13.5" thickBot="1" x14ac:dyDescent="0.25">
      <c r="A80" s="355" t="s">
        <v>160</v>
      </c>
      <c r="B80" s="356"/>
      <c r="C80" s="356"/>
      <c r="D80" s="356"/>
      <c r="E80" s="356"/>
      <c r="F80" s="356"/>
      <c r="G80" s="356"/>
      <c r="H80" s="356"/>
      <c r="I80" s="356"/>
      <c r="J80" s="356"/>
      <c r="K80" s="356"/>
      <c r="L80" s="356"/>
      <c r="M80" s="356"/>
      <c r="N80" s="356"/>
      <c r="O80" s="356"/>
      <c r="P80" s="356"/>
      <c r="Q80" s="356"/>
      <c r="R80" s="356"/>
      <c r="S80" s="356"/>
      <c r="T80" s="356"/>
      <c r="U80" s="356"/>
      <c r="V80" s="356"/>
      <c r="W80" s="356"/>
      <c r="X80" s="357"/>
      <c r="Z80" s="11"/>
    </row>
    <row r="81" spans="1:24" ht="15.75" x14ac:dyDescent="0.25">
      <c r="A81" s="190">
        <v>22</v>
      </c>
      <c r="B81" s="223" t="s">
        <v>196</v>
      </c>
      <c r="C81" s="208"/>
      <c r="D81" s="209">
        <v>3</v>
      </c>
      <c r="E81" s="209"/>
      <c r="F81" s="209"/>
      <c r="G81" s="210"/>
      <c r="H81" s="208">
        <v>3</v>
      </c>
      <c r="I81" s="210">
        <v>90</v>
      </c>
      <c r="J81" s="211">
        <v>30</v>
      </c>
      <c r="K81" s="209">
        <v>12</v>
      </c>
      <c r="L81" s="209">
        <v>18</v>
      </c>
      <c r="M81" s="209"/>
      <c r="N81" s="209"/>
      <c r="O81" s="210"/>
      <c r="P81" s="216">
        <v>60</v>
      </c>
      <c r="Q81" s="208"/>
      <c r="R81" s="210"/>
      <c r="S81" s="211">
        <v>2</v>
      </c>
      <c r="T81" s="218"/>
      <c r="U81" s="208"/>
      <c r="V81" s="210"/>
      <c r="W81" s="208"/>
      <c r="X81" s="210"/>
    </row>
    <row r="82" spans="1:24" ht="15.75" x14ac:dyDescent="0.25">
      <c r="A82" s="191">
        <v>23</v>
      </c>
      <c r="B82" s="224" t="s">
        <v>197</v>
      </c>
      <c r="C82" s="212"/>
      <c r="D82" s="213">
        <v>3</v>
      </c>
      <c r="E82" s="213"/>
      <c r="F82" s="213"/>
      <c r="G82" s="214"/>
      <c r="H82" s="212">
        <v>3</v>
      </c>
      <c r="I82" s="214">
        <v>90</v>
      </c>
      <c r="J82" s="215">
        <v>30</v>
      </c>
      <c r="K82" s="213">
        <v>12</v>
      </c>
      <c r="L82" s="213">
        <v>18</v>
      </c>
      <c r="M82" s="213"/>
      <c r="N82" s="213"/>
      <c r="O82" s="214"/>
      <c r="P82" s="217">
        <v>60</v>
      </c>
      <c r="Q82" s="212"/>
      <c r="R82" s="214"/>
      <c r="S82" s="215">
        <v>2</v>
      </c>
      <c r="T82" s="219"/>
      <c r="U82" s="212"/>
      <c r="V82" s="214"/>
      <c r="W82" s="212"/>
      <c r="X82" s="214"/>
    </row>
    <row r="83" spans="1:24" ht="15.75" x14ac:dyDescent="0.25">
      <c r="A83" s="191"/>
      <c r="B83" s="227" t="s">
        <v>245</v>
      </c>
      <c r="C83" s="212"/>
      <c r="D83" s="213">
        <v>3</v>
      </c>
      <c r="E83" s="213"/>
      <c r="F83" s="213"/>
      <c r="G83" s="214"/>
      <c r="H83" s="212">
        <v>3</v>
      </c>
      <c r="I83" s="214">
        <v>90</v>
      </c>
      <c r="J83" s="215">
        <v>30</v>
      </c>
      <c r="K83" s="213"/>
      <c r="L83" s="213">
        <v>30</v>
      </c>
      <c r="M83" s="213"/>
      <c r="N83" s="213"/>
      <c r="O83" s="214"/>
      <c r="P83" s="217">
        <v>60</v>
      </c>
      <c r="Q83" s="212"/>
      <c r="R83" s="214"/>
      <c r="S83" s="215">
        <v>2</v>
      </c>
      <c r="T83" s="219"/>
      <c r="U83" s="212"/>
      <c r="V83" s="214"/>
      <c r="W83" s="212"/>
      <c r="X83" s="214"/>
    </row>
    <row r="84" spans="1:24" ht="15.75" x14ac:dyDescent="0.25">
      <c r="A84" s="191">
        <v>25</v>
      </c>
      <c r="B84" s="224" t="s">
        <v>198</v>
      </c>
      <c r="C84" s="212"/>
      <c r="D84" s="213">
        <v>3</v>
      </c>
      <c r="E84" s="213"/>
      <c r="F84" s="213"/>
      <c r="G84" s="214"/>
      <c r="H84" s="212">
        <v>3</v>
      </c>
      <c r="I84" s="214">
        <v>90</v>
      </c>
      <c r="J84" s="215">
        <v>30</v>
      </c>
      <c r="K84" s="213">
        <v>12</v>
      </c>
      <c r="L84" s="213">
        <v>18</v>
      </c>
      <c r="M84" s="213"/>
      <c r="N84" s="213"/>
      <c r="O84" s="214"/>
      <c r="P84" s="217">
        <v>60</v>
      </c>
      <c r="Q84" s="212"/>
      <c r="R84" s="214"/>
      <c r="S84" s="215">
        <v>2</v>
      </c>
      <c r="T84" s="219"/>
      <c r="U84" s="212"/>
      <c r="V84" s="214"/>
      <c r="W84" s="212"/>
      <c r="X84" s="214"/>
    </row>
    <row r="85" spans="1:24" ht="31.5" x14ac:dyDescent="0.25">
      <c r="A85" s="191">
        <v>26</v>
      </c>
      <c r="B85" s="189" t="s">
        <v>256</v>
      </c>
      <c r="C85" s="212">
        <v>5</v>
      </c>
      <c r="D85" s="213"/>
      <c r="E85" s="213"/>
      <c r="F85" s="213"/>
      <c r="G85" s="214"/>
      <c r="H85" s="212">
        <v>3</v>
      </c>
      <c r="I85" s="214">
        <v>90</v>
      </c>
      <c r="J85" s="215">
        <v>34</v>
      </c>
      <c r="K85" s="213">
        <v>16</v>
      </c>
      <c r="L85" s="213">
        <v>18</v>
      </c>
      <c r="M85" s="213"/>
      <c r="N85" s="213"/>
      <c r="O85" s="214"/>
      <c r="P85" s="217">
        <v>56</v>
      </c>
      <c r="Q85" s="212"/>
      <c r="R85" s="214"/>
      <c r="S85" s="215"/>
      <c r="T85" s="219"/>
      <c r="U85" s="212">
        <v>2</v>
      </c>
      <c r="V85" s="214"/>
      <c r="W85" s="212"/>
      <c r="X85" s="214"/>
    </row>
    <row r="86" spans="1:24" ht="31.5" x14ac:dyDescent="0.25">
      <c r="A86" s="191">
        <v>27</v>
      </c>
      <c r="B86" s="226" t="s">
        <v>200</v>
      </c>
      <c r="C86" s="212">
        <v>5</v>
      </c>
      <c r="D86" s="213"/>
      <c r="E86" s="213"/>
      <c r="F86" s="213"/>
      <c r="G86" s="214"/>
      <c r="H86" s="212">
        <v>3</v>
      </c>
      <c r="I86" s="214">
        <v>90</v>
      </c>
      <c r="J86" s="215">
        <v>34</v>
      </c>
      <c r="K86" s="213">
        <v>16</v>
      </c>
      <c r="L86" s="213">
        <v>18</v>
      </c>
      <c r="M86" s="213"/>
      <c r="N86" s="213"/>
      <c r="O86" s="214"/>
      <c r="P86" s="217">
        <v>56</v>
      </c>
      <c r="Q86" s="212"/>
      <c r="R86" s="214"/>
      <c r="S86" s="215"/>
      <c r="T86" s="219"/>
      <c r="U86" s="212">
        <v>2</v>
      </c>
      <c r="V86" s="214"/>
      <c r="W86" s="212"/>
      <c r="X86" s="214"/>
    </row>
    <row r="87" spans="1:24" ht="47.25" x14ac:dyDescent="0.25">
      <c r="A87" s="191">
        <v>28</v>
      </c>
      <c r="B87" s="189" t="s">
        <v>248</v>
      </c>
      <c r="C87" s="240">
        <v>5</v>
      </c>
      <c r="D87" s="384"/>
      <c r="E87" s="384"/>
      <c r="F87" s="384"/>
      <c r="G87" s="237"/>
      <c r="H87" s="240">
        <v>3</v>
      </c>
      <c r="I87" s="237">
        <v>90</v>
      </c>
      <c r="J87" s="385">
        <v>34</v>
      </c>
      <c r="K87" s="384">
        <v>16</v>
      </c>
      <c r="L87" s="384">
        <v>18</v>
      </c>
      <c r="M87" s="384"/>
      <c r="N87" s="384"/>
      <c r="O87" s="237"/>
      <c r="P87" s="386">
        <v>56</v>
      </c>
      <c r="Q87" s="240"/>
      <c r="R87" s="237"/>
      <c r="S87" s="385"/>
      <c r="T87" s="220"/>
      <c r="U87" s="240">
        <v>2</v>
      </c>
      <c r="V87" s="214"/>
      <c r="W87" s="212"/>
      <c r="X87" s="214"/>
    </row>
    <row r="88" spans="1:24" ht="15.75" x14ac:dyDescent="0.25">
      <c r="A88" s="191">
        <v>29</v>
      </c>
      <c r="B88" s="224" t="s">
        <v>199</v>
      </c>
      <c r="C88" s="212"/>
      <c r="D88" s="213">
        <v>6</v>
      </c>
      <c r="E88" s="213"/>
      <c r="F88" s="213"/>
      <c r="G88" s="214"/>
      <c r="H88" s="212">
        <v>3</v>
      </c>
      <c r="I88" s="214">
        <v>90</v>
      </c>
      <c r="J88" s="215">
        <v>30</v>
      </c>
      <c r="K88" s="213">
        <v>12</v>
      </c>
      <c r="L88" s="213">
        <v>18</v>
      </c>
      <c r="M88" s="213"/>
      <c r="N88" s="213"/>
      <c r="O88" s="214"/>
      <c r="P88" s="217">
        <v>60</v>
      </c>
      <c r="Q88" s="212"/>
      <c r="R88" s="214"/>
      <c r="S88" s="215"/>
      <c r="T88" s="219"/>
      <c r="U88" s="212"/>
      <c r="V88" s="214">
        <v>3</v>
      </c>
      <c r="W88" s="212"/>
      <c r="X88" s="214"/>
    </row>
    <row r="89" spans="1:24" ht="15.75" x14ac:dyDescent="0.2">
      <c r="A89" s="191">
        <v>30</v>
      </c>
      <c r="B89" s="228" t="s">
        <v>215</v>
      </c>
      <c r="C89" s="387"/>
      <c r="D89" s="388">
        <v>6</v>
      </c>
      <c r="E89" s="389"/>
      <c r="F89" s="389"/>
      <c r="G89" s="390"/>
      <c r="H89" s="240">
        <v>3</v>
      </c>
      <c r="I89" s="237">
        <v>90</v>
      </c>
      <c r="J89" s="385">
        <v>30</v>
      </c>
      <c r="K89" s="384">
        <v>12</v>
      </c>
      <c r="L89" s="391">
        <v>18</v>
      </c>
      <c r="M89" s="384"/>
      <c r="N89" s="384"/>
      <c r="O89" s="220"/>
      <c r="P89" s="172">
        <v>60</v>
      </c>
      <c r="Q89" s="385"/>
      <c r="R89" s="220"/>
      <c r="S89" s="240"/>
      <c r="T89" s="237"/>
      <c r="U89" s="240"/>
      <c r="V89" s="237">
        <v>3</v>
      </c>
      <c r="W89" s="240"/>
      <c r="X89" s="237"/>
    </row>
    <row r="90" spans="1:24" ht="32.25" thickBot="1" x14ac:dyDescent="0.3">
      <c r="A90" s="238">
        <v>31</v>
      </c>
      <c r="B90" s="239" t="s">
        <v>214</v>
      </c>
      <c r="C90" s="392"/>
      <c r="D90" s="393">
        <v>6</v>
      </c>
      <c r="E90" s="394"/>
      <c r="F90" s="395"/>
      <c r="G90" s="396"/>
      <c r="H90" s="397">
        <v>3</v>
      </c>
      <c r="I90" s="398">
        <v>90</v>
      </c>
      <c r="J90" s="399">
        <v>30</v>
      </c>
      <c r="K90" s="400">
        <v>12</v>
      </c>
      <c r="L90" s="401">
        <v>18</v>
      </c>
      <c r="M90" s="400"/>
      <c r="N90" s="400"/>
      <c r="O90" s="402"/>
      <c r="P90" s="172">
        <v>60</v>
      </c>
      <c r="Q90" s="385"/>
      <c r="R90" s="220"/>
      <c r="S90" s="240"/>
      <c r="T90" s="237"/>
      <c r="U90" s="387"/>
      <c r="V90" s="403">
        <v>3</v>
      </c>
      <c r="W90" s="387"/>
      <c r="X90" s="390"/>
    </row>
    <row r="91" spans="1:24" ht="16.5" thickBot="1" x14ac:dyDescent="0.3">
      <c r="A91" s="404"/>
      <c r="B91" s="405"/>
      <c r="C91" s="406">
        <v>3</v>
      </c>
      <c r="D91" s="406">
        <v>7</v>
      </c>
      <c r="E91" s="407"/>
      <c r="F91" s="407"/>
      <c r="G91" s="408"/>
      <c r="H91" s="409">
        <f>SUM(H81,H85,H88)</f>
        <v>9</v>
      </c>
      <c r="I91" s="410">
        <f t="shared" ref="I91:P91" si="5">SUM(I81,I85,I88)</f>
        <v>270</v>
      </c>
      <c r="J91" s="409">
        <f>SUM(J81,J85,J88)</f>
        <v>94</v>
      </c>
      <c r="K91" s="406">
        <f>SUM(K81,K85,K88)</f>
        <v>40</v>
      </c>
      <c r="L91" s="406">
        <f>SUM(L81,L85,L88)</f>
        <v>54</v>
      </c>
      <c r="M91" s="406">
        <f t="shared" si="5"/>
        <v>0</v>
      </c>
      <c r="N91" s="406">
        <f t="shared" si="5"/>
        <v>0</v>
      </c>
      <c r="O91" s="411">
        <f t="shared" si="5"/>
        <v>0</v>
      </c>
      <c r="P91" s="412">
        <f t="shared" si="5"/>
        <v>176</v>
      </c>
      <c r="Q91" s="412">
        <v>0</v>
      </c>
      <c r="R91" s="413">
        <v>0</v>
      </c>
      <c r="S91" s="409">
        <f>SUM(S81)</f>
        <v>2</v>
      </c>
      <c r="T91" s="411">
        <v>0</v>
      </c>
      <c r="U91" s="409">
        <f>SUM(U85)</f>
        <v>2</v>
      </c>
      <c r="V91" s="411">
        <f>SUM(V88)</f>
        <v>3</v>
      </c>
      <c r="W91" s="412">
        <v>0</v>
      </c>
      <c r="X91" s="411">
        <v>0</v>
      </c>
    </row>
    <row r="92" spans="1:24" ht="13.5" thickBot="1" x14ac:dyDescent="0.25">
      <c r="A92" s="414" t="s">
        <v>161</v>
      </c>
      <c r="B92" s="415"/>
      <c r="C92" s="415"/>
      <c r="D92" s="415"/>
      <c r="E92" s="415"/>
      <c r="F92" s="415"/>
      <c r="G92" s="415"/>
      <c r="H92" s="415"/>
      <c r="I92" s="415"/>
      <c r="J92" s="415"/>
      <c r="K92" s="415"/>
      <c r="L92" s="415"/>
      <c r="M92" s="415"/>
      <c r="N92" s="415"/>
      <c r="O92" s="415"/>
      <c r="P92" s="415"/>
      <c r="Q92" s="415"/>
      <c r="R92" s="415"/>
      <c r="S92" s="415"/>
      <c r="T92" s="415"/>
      <c r="U92" s="415"/>
      <c r="V92" s="415"/>
      <c r="W92" s="415"/>
      <c r="X92" s="416"/>
    </row>
    <row r="93" spans="1:24" ht="16.149999999999999" customHeight="1" x14ac:dyDescent="0.25">
      <c r="A93" s="190">
        <v>32</v>
      </c>
      <c r="B93" s="229" t="s">
        <v>246</v>
      </c>
      <c r="C93" s="211">
        <v>3</v>
      </c>
      <c r="D93" s="209"/>
      <c r="E93" s="209"/>
      <c r="F93" s="209"/>
      <c r="G93" s="218"/>
      <c r="H93" s="208">
        <v>3</v>
      </c>
      <c r="I93" s="210">
        <v>90</v>
      </c>
      <c r="J93" s="211">
        <v>30</v>
      </c>
      <c r="K93" s="209">
        <v>12</v>
      </c>
      <c r="L93" s="209">
        <v>18</v>
      </c>
      <c r="M93" s="209"/>
      <c r="N93" s="209"/>
      <c r="O93" s="218"/>
      <c r="P93" s="171">
        <v>60</v>
      </c>
      <c r="Q93" s="211"/>
      <c r="R93" s="218"/>
      <c r="S93" s="208">
        <v>2</v>
      </c>
      <c r="T93" s="210"/>
      <c r="U93" s="208"/>
      <c r="V93" s="218"/>
      <c r="W93" s="208"/>
      <c r="X93" s="417"/>
    </row>
    <row r="94" spans="1:24" ht="15.75" x14ac:dyDescent="0.25">
      <c r="A94" s="191">
        <v>33</v>
      </c>
      <c r="B94" s="188" t="s">
        <v>203</v>
      </c>
      <c r="C94" s="385">
        <v>3</v>
      </c>
      <c r="D94" s="384"/>
      <c r="E94" s="384"/>
      <c r="F94" s="384"/>
      <c r="G94" s="220"/>
      <c r="H94" s="240">
        <v>3</v>
      </c>
      <c r="I94" s="237">
        <v>90</v>
      </c>
      <c r="J94" s="385">
        <v>30</v>
      </c>
      <c r="K94" s="384">
        <v>12</v>
      </c>
      <c r="L94" s="384">
        <v>18</v>
      </c>
      <c r="M94" s="384"/>
      <c r="N94" s="384"/>
      <c r="O94" s="220"/>
      <c r="P94" s="172">
        <v>60</v>
      </c>
      <c r="Q94" s="385"/>
      <c r="R94" s="220"/>
      <c r="S94" s="240">
        <v>2</v>
      </c>
      <c r="T94" s="237"/>
      <c r="U94" s="240"/>
      <c r="V94" s="220"/>
      <c r="W94" s="240"/>
      <c r="X94" s="403"/>
    </row>
    <row r="95" spans="1:24" ht="27.75" customHeight="1" x14ac:dyDescent="0.2">
      <c r="A95" s="191">
        <v>34</v>
      </c>
      <c r="B95" s="230" t="s">
        <v>247</v>
      </c>
      <c r="C95" s="385">
        <v>3</v>
      </c>
      <c r="D95" s="384"/>
      <c r="E95" s="384"/>
      <c r="F95" s="384"/>
      <c r="G95" s="220"/>
      <c r="H95" s="240">
        <v>3</v>
      </c>
      <c r="I95" s="237">
        <v>90</v>
      </c>
      <c r="J95" s="385">
        <v>30</v>
      </c>
      <c r="K95" s="384">
        <v>12</v>
      </c>
      <c r="L95" s="384">
        <v>18</v>
      </c>
      <c r="M95" s="384"/>
      <c r="N95" s="384"/>
      <c r="O95" s="220"/>
      <c r="P95" s="172">
        <v>60</v>
      </c>
      <c r="Q95" s="385"/>
      <c r="R95" s="220"/>
      <c r="S95" s="240">
        <v>2</v>
      </c>
      <c r="T95" s="237"/>
      <c r="U95" s="240"/>
      <c r="V95" s="220"/>
      <c r="W95" s="240"/>
      <c r="X95" s="403"/>
    </row>
    <row r="96" spans="1:24" ht="30" customHeight="1" x14ac:dyDescent="0.25">
      <c r="A96" s="191">
        <v>35</v>
      </c>
      <c r="B96" s="189" t="s">
        <v>204</v>
      </c>
      <c r="C96" s="385"/>
      <c r="D96" s="384">
        <v>7</v>
      </c>
      <c r="E96" s="384"/>
      <c r="F96" s="384"/>
      <c r="G96" s="220"/>
      <c r="H96" s="240">
        <v>3</v>
      </c>
      <c r="I96" s="237">
        <v>90</v>
      </c>
      <c r="J96" s="385">
        <v>30</v>
      </c>
      <c r="K96" s="384">
        <v>12</v>
      </c>
      <c r="L96" s="384">
        <v>18</v>
      </c>
      <c r="M96" s="384"/>
      <c r="N96" s="384"/>
      <c r="O96" s="220"/>
      <c r="P96" s="172">
        <v>60</v>
      </c>
      <c r="Q96" s="385"/>
      <c r="R96" s="220"/>
      <c r="S96" s="240"/>
      <c r="T96" s="237"/>
      <c r="U96" s="240"/>
      <c r="V96" s="220"/>
      <c r="W96" s="240">
        <v>3</v>
      </c>
      <c r="X96" s="403"/>
    </row>
    <row r="97" spans="1:24" ht="48" customHeight="1" x14ac:dyDescent="0.25">
      <c r="A97" s="191">
        <v>36</v>
      </c>
      <c r="B97" s="189" t="s">
        <v>205</v>
      </c>
      <c r="C97" s="385"/>
      <c r="D97" s="384">
        <v>7</v>
      </c>
      <c r="E97" s="384"/>
      <c r="F97" s="384"/>
      <c r="G97" s="220"/>
      <c r="H97" s="240">
        <v>3</v>
      </c>
      <c r="I97" s="237">
        <v>90</v>
      </c>
      <c r="J97" s="385">
        <v>30</v>
      </c>
      <c r="K97" s="384">
        <v>12</v>
      </c>
      <c r="L97" s="384">
        <v>18</v>
      </c>
      <c r="M97" s="384"/>
      <c r="N97" s="384"/>
      <c r="O97" s="220"/>
      <c r="P97" s="172">
        <v>60</v>
      </c>
      <c r="Q97" s="385"/>
      <c r="R97" s="220"/>
      <c r="S97" s="240"/>
      <c r="T97" s="237"/>
      <c r="U97" s="240"/>
      <c r="V97" s="220"/>
      <c r="W97" s="240">
        <v>3</v>
      </c>
      <c r="X97" s="403"/>
    </row>
    <row r="98" spans="1:24" ht="15.75" x14ac:dyDescent="0.25">
      <c r="A98" s="191">
        <v>37</v>
      </c>
      <c r="B98" s="188" t="s">
        <v>217</v>
      </c>
      <c r="C98" s="385"/>
      <c r="D98" s="384">
        <v>7</v>
      </c>
      <c r="E98" s="384"/>
      <c r="F98" s="384"/>
      <c r="G98" s="220"/>
      <c r="H98" s="240">
        <v>3</v>
      </c>
      <c r="I98" s="237">
        <v>90</v>
      </c>
      <c r="J98" s="385">
        <v>30</v>
      </c>
      <c r="K98" s="384">
        <v>12</v>
      </c>
      <c r="L98" s="384">
        <v>18</v>
      </c>
      <c r="M98" s="384"/>
      <c r="N98" s="384"/>
      <c r="O98" s="220"/>
      <c r="P98" s="172">
        <v>60</v>
      </c>
      <c r="Q98" s="385"/>
      <c r="R98" s="220"/>
      <c r="S98" s="240"/>
      <c r="T98" s="237"/>
      <c r="U98" s="240"/>
      <c r="V98" s="220"/>
      <c r="W98" s="240">
        <v>3</v>
      </c>
      <c r="X98" s="403"/>
    </row>
    <row r="99" spans="1:24" ht="46.5" customHeight="1" x14ac:dyDescent="0.25">
      <c r="A99" s="191">
        <v>38</v>
      </c>
      <c r="B99" s="189" t="s">
        <v>206</v>
      </c>
      <c r="C99" s="385"/>
      <c r="D99" s="384">
        <v>5</v>
      </c>
      <c r="E99" s="384"/>
      <c r="F99" s="384"/>
      <c r="G99" s="220"/>
      <c r="H99" s="240">
        <v>3</v>
      </c>
      <c r="I99" s="237">
        <v>90</v>
      </c>
      <c r="J99" s="385">
        <v>46</v>
      </c>
      <c r="K99" s="384">
        <v>14</v>
      </c>
      <c r="L99" s="384">
        <v>32</v>
      </c>
      <c r="M99" s="384"/>
      <c r="N99" s="384"/>
      <c r="O99" s="220"/>
      <c r="P99" s="172">
        <v>44</v>
      </c>
      <c r="Q99" s="385"/>
      <c r="R99" s="220"/>
      <c r="S99" s="240"/>
      <c r="T99" s="237"/>
      <c r="U99" s="240">
        <v>3</v>
      </c>
      <c r="V99" s="220"/>
      <c r="W99" s="240"/>
      <c r="X99" s="403"/>
    </row>
    <row r="100" spans="1:24" ht="31.5" x14ac:dyDescent="0.25">
      <c r="A100" s="191">
        <v>39</v>
      </c>
      <c r="B100" s="189" t="s">
        <v>207</v>
      </c>
      <c r="C100" s="385"/>
      <c r="D100" s="384">
        <v>5</v>
      </c>
      <c r="E100" s="384"/>
      <c r="F100" s="384"/>
      <c r="G100" s="220"/>
      <c r="H100" s="240">
        <v>3</v>
      </c>
      <c r="I100" s="237">
        <v>90</v>
      </c>
      <c r="J100" s="385">
        <v>46</v>
      </c>
      <c r="K100" s="384">
        <v>14</v>
      </c>
      <c r="L100" s="384">
        <v>32</v>
      </c>
      <c r="M100" s="384"/>
      <c r="N100" s="384"/>
      <c r="O100" s="220"/>
      <c r="P100" s="172">
        <v>44</v>
      </c>
      <c r="Q100" s="385"/>
      <c r="R100" s="220"/>
      <c r="S100" s="240"/>
      <c r="T100" s="237"/>
      <c r="U100" s="240">
        <v>3</v>
      </c>
      <c r="V100" s="220"/>
      <c r="W100" s="240"/>
      <c r="X100" s="403"/>
    </row>
    <row r="101" spans="1:24" ht="31.5" x14ac:dyDescent="0.25">
      <c r="A101" s="191">
        <v>40</v>
      </c>
      <c r="B101" s="189" t="s">
        <v>208</v>
      </c>
      <c r="C101" s="385"/>
      <c r="D101" s="384">
        <v>5</v>
      </c>
      <c r="E101" s="384"/>
      <c r="F101" s="384"/>
      <c r="G101" s="220"/>
      <c r="H101" s="240">
        <v>3</v>
      </c>
      <c r="I101" s="237">
        <v>90</v>
      </c>
      <c r="J101" s="385">
        <v>46</v>
      </c>
      <c r="K101" s="384">
        <v>14</v>
      </c>
      <c r="L101" s="384">
        <v>32</v>
      </c>
      <c r="M101" s="384"/>
      <c r="N101" s="384"/>
      <c r="O101" s="220"/>
      <c r="P101" s="172">
        <v>44</v>
      </c>
      <c r="Q101" s="385"/>
      <c r="R101" s="220"/>
      <c r="S101" s="240"/>
      <c r="T101" s="237"/>
      <c r="U101" s="240">
        <v>3</v>
      </c>
      <c r="V101" s="220"/>
      <c r="W101" s="240"/>
      <c r="X101" s="403"/>
    </row>
    <row r="102" spans="1:24" ht="47.25" x14ac:dyDescent="0.25">
      <c r="A102" s="191">
        <v>41</v>
      </c>
      <c r="B102" s="189" t="s">
        <v>209</v>
      </c>
      <c r="C102" s="385">
        <v>8</v>
      </c>
      <c r="D102" s="384"/>
      <c r="E102" s="384"/>
      <c r="F102" s="384"/>
      <c r="G102" s="220"/>
      <c r="H102" s="240">
        <v>3</v>
      </c>
      <c r="I102" s="237">
        <v>90</v>
      </c>
      <c r="J102" s="385">
        <v>32</v>
      </c>
      <c r="K102" s="384">
        <v>14</v>
      </c>
      <c r="L102" s="384">
        <v>18</v>
      </c>
      <c r="M102" s="384"/>
      <c r="N102" s="384"/>
      <c r="O102" s="220"/>
      <c r="P102" s="172">
        <v>58</v>
      </c>
      <c r="Q102" s="385"/>
      <c r="R102" s="220"/>
      <c r="S102" s="240"/>
      <c r="T102" s="237"/>
      <c r="U102" s="240"/>
      <c r="V102" s="220"/>
      <c r="W102" s="240"/>
      <c r="X102" s="403">
        <v>2</v>
      </c>
    </row>
    <row r="103" spans="1:24" ht="31.5" x14ac:dyDescent="0.25">
      <c r="A103" s="191">
        <v>42</v>
      </c>
      <c r="B103" s="189" t="s">
        <v>210</v>
      </c>
      <c r="C103" s="86">
        <v>8</v>
      </c>
      <c r="D103" s="73"/>
      <c r="E103" s="73"/>
      <c r="F103" s="73"/>
      <c r="G103" s="84"/>
      <c r="H103" s="92">
        <v>3</v>
      </c>
      <c r="I103" s="80">
        <v>90</v>
      </c>
      <c r="J103" s="86">
        <v>32</v>
      </c>
      <c r="K103" s="73">
        <v>14</v>
      </c>
      <c r="L103" s="73">
        <v>18</v>
      </c>
      <c r="M103" s="73"/>
      <c r="N103" s="73"/>
      <c r="O103" s="84"/>
      <c r="P103" s="87">
        <v>58</v>
      </c>
      <c r="Q103" s="86"/>
      <c r="R103" s="84"/>
      <c r="S103" s="92"/>
      <c r="T103" s="237"/>
      <c r="U103" s="240"/>
      <c r="V103" s="220"/>
      <c r="W103" s="240"/>
      <c r="X103" s="403">
        <v>2</v>
      </c>
    </row>
    <row r="104" spans="1:24" ht="31.5" x14ac:dyDescent="0.25">
      <c r="A104" s="191">
        <v>43</v>
      </c>
      <c r="B104" s="189" t="s">
        <v>211</v>
      </c>
      <c r="C104" s="86">
        <v>8</v>
      </c>
      <c r="D104" s="73"/>
      <c r="E104" s="73"/>
      <c r="F104" s="73"/>
      <c r="G104" s="84"/>
      <c r="H104" s="92">
        <v>3</v>
      </c>
      <c r="I104" s="80">
        <v>90</v>
      </c>
      <c r="J104" s="86">
        <v>32</v>
      </c>
      <c r="K104" s="73">
        <v>14</v>
      </c>
      <c r="L104" s="73">
        <v>18</v>
      </c>
      <c r="M104" s="73"/>
      <c r="N104" s="73"/>
      <c r="O104" s="84"/>
      <c r="P104" s="87">
        <v>58</v>
      </c>
      <c r="Q104" s="86"/>
      <c r="R104" s="84"/>
      <c r="S104" s="92"/>
      <c r="T104" s="237"/>
      <c r="U104" s="240"/>
      <c r="V104" s="220"/>
      <c r="W104" s="240"/>
      <c r="X104" s="403">
        <v>2</v>
      </c>
    </row>
    <row r="105" spans="1:24" ht="16.5" x14ac:dyDescent="0.25">
      <c r="A105" s="191">
        <v>44</v>
      </c>
      <c r="B105" s="231" t="s">
        <v>213</v>
      </c>
      <c r="C105" s="86"/>
      <c r="D105" s="73">
        <v>8</v>
      </c>
      <c r="E105" s="73"/>
      <c r="F105" s="73"/>
      <c r="G105" s="84"/>
      <c r="H105" s="92">
        <v>3</v>
      </c>
      <c r="I105" s="80">
        <v>90</v>
      </c>
      <c r="J105" s="86">
        <v>32</v>
      </c>
      <c r="K105" s="73">
        <v>18</v>
      </c>
      <c r="L105" s="151">
        <v>14</v>
      </c>
      <c r="M105" s="73"/>
      <c r="N105" s="73"/>
      <c r="O105" s="84"/>
      <c r="P105" s="87">
        <v>58</v>
      </c>
      <c r="Q105" s="86"/>
      <c r="R105" s="84"/>
      <c r="S105" s="92"/>
      <c r="T105" s="237"/>
      <c r="U105" s="240"/>
      <c r="V105" s="220"/>
      <c r="W105" s="240"/>
      <c r="X105" s="403">
        <v>2</v>
      </c>
    </row>
    <row r="106" spans="1:24" ht="15.75" x14ac:dyDescent="0.25">
      <c r="A106" s="191">
        <v>45</v>
      </c>
      <c r="B106" s="227" t="s">
        <v>201</v>
      </c>
      <c r="C106" s="149"/>
      <c r="D106" s="145">
        <v>8</v>
      </c>
      <c r="E106" s="145"/>
      <c r="F106" s="145"/>
      <c r="G106" s="146"/>
      <c r="H106" s="147">
        <v>3</v>
      </c>
      <c r="I106" s="148">
        <v>90</v>
      </c>
      <c r="J106" s="86">
        <v>32</v>
      </c>
      <c r="K106" s="73">
        <v>18</v>
      </c>
      <c r="L106" s="151">
        <v>14</v>
      </c>
      <c r="M106" s="73"/>
      <c r="N106" s="73"/>
      <c r="O106" s="84"/>
      <c r="P106" s="87">
        <v>58</v>
      </c>
      <c r="Q106" s="149"/>
      <c r="R106" s="146"/>
      <c r="S106" s="147"/>
      <c r="T106" s="214"/>
      <c r="U106" s="212"/>
      <c r="V106" s="219"/>
      <c r="W106" s="240"/>
      <c r="X106" s="237">
        <v>2</v>
      </c>
    </row>
    <row r="107" spans="1:24" ht="15.75" x14ac:dyDescent="0.25">
      <c r="A107" s="191">
        <v>46</v>
      </c>
      <c r="B107" s="188" t="s">
        <v>255</v>
      </c>
      <c r="C107" s="86"/>
      <c r="D107" s="73">
        <v>8</v>
      </c>
      <c r="E107" s="73"/>
      <c r="F107" s="73"/>
      <c r="G107" s="84"/>
      <c r="H107" s="92">
        <v>3</v>
      </c>
      <c r="I107" s="80">
        <v>90</v>
      </c>
      <c r="J107" s="86">
        <v>32</v>
      </c>
      <c r="K107" s="73">
        <v>18</v>
      </c>
      <c r="L107" s="151">
        <v>14</v>
      </c>
      <c r="M107" s="73"/>
      <c r="N107" s="73"/>
      <c r="O107" s="84"/>
      <c r="P107" s="87">
        <v>58</v>
      </c>
      <c r="Q107" s="86"/>
      <c r="R107" s="84"/>
      <c r="S107" s="92"/>
      <c r="T107" s="237"/>
      <c r="U107" s="240"/>
      <c r="V107" s="220"/>
      <c r="W107" s="240"/>
      <c r="X107" s="403">
        <v>2</v>
      </c>
    </row>
    <row r="108" spans="1:24" ht="15.75" x14ac:dyDescent="0.25">
      <c r="A108" s="191">
        <v>47</v>
      </c>
      <c r="B108" s="232" t="s">
        <v>217</v>
      </c>
      <c r="C108" s="86"/>
      <c r="D108" s="73">
        <v>8</v>
      </c>
      <c r="E108" s="73"/>
      <c r="F108" s="73"/>
      <c r="G108" s="84"/>
      <c r="H108" s="92">
        <v>3</v>
      </c>
      <c r="I108" s="80">
        <v>90</v>
      </c>
      <c r="J108" s="86">
        <v>32</v>
      </c>
      <c r="K108" s="73">
        <v>18</v>
      </c>
      <c r="L108" s="151">
        <v>14</v>
      </c>
      <c r="M108" s="73"/>
      <c r="N108" s="73"/>
      <c r="O108" s="84"/>
      <c r="P108" s="87">
        <v>58</v>
      </c>
      <c r="Q108" s="86"/>
      <c r="R108" s="84"/>
      <c r="S108" s="92"/>
      <c r="T108" s="237"/>
      <c r="U108" s="240"/>
      <c r="V108" s="220"/>
      <c r="W108" s="240"/>
      <c r="X108" s="403">
        <v>2</v>
      </c>
    </row>
    <row r="109" spans="1:24" ht="15.75" x14ac:dyDescent="0.25">
      <c r="A109" s="191">
        <v>48</v>
      </c>
      <c r="B109" s="226" t="s">
        <v>234</v>
      </c>
      <c r="C109" s="86"/>
      <c r="D109" s="73">
        <v>8</v>
      </c>
      <c r="E109" s="73"/>
      <c r="F109" s="73"/>
      <c r="G109" s="84"/>
      <c r="H109" s="92">
        <v>6</v>
      </c>
      <c r="I109" s="237">
        <v>180</v>
      </c>
      <c r="J109" s="86">
        <v>60</v>
      </c>
      <c r="K109" s="73">
        <v>24</v>
      </c>
      <c r="L109" s="151">
        <v>36</v>
      </c>
      <c r="M109" s="73"/>
      <c r="N109" s="73"/>
      <c r="O109" s="84"/>
      <c r="P109" s="87">
        <v>120</v>
      </c>
      <c r="Q109" s="86"/>
      <c r="R109" s="84"/>
      <c r="S109" s="92"/>
      <c r="T109" s="237"/>
      <c r="U109" s="240"/>
      <c r="V109" s="220"/>
      <c r="W109" s="240"/>
      <c r="X109" s="403">
        <v>4</v>
      </c>
    </row>
    <row r="110" spans="1:24" ht="15.75" x14ac:dyDescent="0.25">
      <c r="A110" s="191">
        <v>49</v>
      </c>
      <c r="B110" s="188" t="s">
        <v>212</v>
      </c>
      <c r="C110" s="86"/>
      <c r="D110" s="73">
        <v>8</v>
      </c>
      <c r="E110" s="73"/>
      <c r="F110" s="73"/>
      <c r="G110" s="84"/>
      <c r="H110" s="92">
        <v>6</v>
      </c>
      <c r="I110" s="80">
        <v>180</v>
      </c>
      <c r="J110" s="86">
        <v>60</v>
      </c>
      <c r="K110" s="73">
        <v>24</v>
      </c>
      <c r="L110" s="151">
        <v>36</v>
      </c>
      <c r="M110" s="73"/>
      <c r="N110" s="73"/>
      <c r="O110" s="84"/>
      <c r="P110" s="87">
        <v>120</v>
      </c>
      <c r="Q110" s="86"/>
      <c r="R110" s="84"/>
      <c r="S110" s="92"/>
      <c r="T110" s="237"/>
      <c r="U110" s="240"/>
      <c r="V110" s="220"/>
      <c r="W110" s="240"/>
      <c r="X110" s="403">
        <v>4</v>
      </c>
    </row>
    <row r="111" spans="1:24" ht="31.5" x14ac:dyDescent="0.25">
      <c r="A111" s="191">
        <v>50</v>
      </c>
      <c r="B111" s="189" t="s">
        <v>216</v>
      </c>
      <c r="C111" s="86"/>
      <c r="D111" s="73">
        <v>8</v>
      </c>
      <c r="E111" s="73"/>
      <c r="F111" s="73"/>
      <c r="G111" s="84"/>
      <c r="H111" s="92">
        <v>6</v>
      </c>
      <c r="I111" s="80">
        <v>180</v>
      </c>
      <c r="J111" s="86">
        <v>60</v>
      </c>
      <c r="K111" s="73">
        <v>24</v>
      </c>
      <c r="L111" s="151">
        <v>36</v>
      </c>
      <c r="M111" s="73"/>
      <c r="N111" s="73"/>
      <c r="O111" s="84"/>
      <c r="P111" s="87">
        <v>120</v>
      </c>
      <c r="Q111" s="86"/>
      <c r="R111" s="84"/>
      <c r="S111" s="92"/>
      <c r="T111" s="237"/>
      <c r="U111" s="240"/>
      <c r="V111" s="220"/>
      <c r="W111" s="240"/>
      <c r="X111" s="403">
        <v>4</v>
      </c>
    </row>
    <row r="112" spans="1:24" ht="15.75" x14ac:dyDescent="0.25">
      <c r="A112" s="191">
        <v>51</v>
      </c>
      <c r="B112" s="188" t="s">
        <v>218</v>
      </c>
      <c r="C112" s="86"/>
      <c r="D112" s="73">
        <v>4</v>
      </c>
      <c r="E112" s="73"/>
      <c r="F112" s="73"/>
      <c r="G112" s="84"/>
      <c r="H112" s="92">
        <v>3</v>
      </c>
      <c r="I112" s="80">
        <v>90</v>
      </c>
      <c r="J112" s="86">
        <v>30</v>
      </c>
      <c r="K112" s="73">
        <v>12</v>
      </c>
      <c r="L112" s="151">
        <v>18</v>
      </c>
      <c r="M112" s="73"/>
      <c r="N112" s="73"/>
      <c r="O112" s="84"/>
      <c r="P112" s="87">
        <v>60</v>
      </c>
      <c r="Q112" s="86"/>
      <c r="R112" s="84"/>
      <c r="S112" s="92"/>
      <c r="T112" s="237"/>
      <c r="U112" s="240"/>
      <c r="V112" s="220">
        <v>3</v>
      </c>
      <c r="W112" s="240"/>
      <c r="X112" s="403"/>
    </row>
    <row r="113" spans="1:24" ht="21.75" customHeight="1" x14ac:dyDescent="0.25">
      <c r="A113" s="191">
        <v>52</v>
      </c>
      <c r="B113" s="189" t="s">
        <v>220</v>
      </c>
      <c r="C113" s="86"/>
      <c r="D113" s="73">
        <v>4</v>
      </c>
      <c r="E113" s="73"/>
      <c r="F113" s="73"/>
      <c r="G113" s="84"/>
      <c r="H113" s="92">
        <v>3</v>
      </c>
      <c r="I113" s="80">
        <v>90</v>
      </c>
      <c r="J113" s="86">
        <v>30</v>
      </c>
      <c r="K113" s="73">
        <v>12</v>
      </c>
      <c r="L113" s="151">
        <v>18</v>
      </c>
      <c r="M113" s="73"/>
      <c r="N113" s="73"/>
      <c r="O113" s="84"/>
      <c r="P113" s="87">
        <v>60</v>
      </c>
      <c r="Q113" s="86"/>
      <c r="R113" s="84"/>
      <c r="S113" s="92"/>
      <c r="T113" s="237"/>
      <c r="U113" s="240"/>
      <c r="V113" s="220">
        <v>3</v>
      </c>
      <c r="W113" s="240"/>
      <c r="X113" s="403"/>
    </row>
    <row r="114" spans="1:24" ht="15.75" x14ac:dyDescent="0.25">
      <c r="A114" s="191">
        <v>53</v>
      </c>
      <c r="B114" s="189" t="s">
        <v>221</v>
      </c>
      <c r="C114" s="86"/>
      <c r="D114" s="73">
        <v>4</v>
      </c>
      <c r="E114" s="73"/>
      <c r="F114" s="73"/>
      <c r="G114" s="84"/>
      <c r="H114" s="92">
        <v>3</v>
      </c>
      <c r="I114" s="80">
        <v>90</v>
      </c>
      <c r="J114" s="86">
        <v>30</v>
      </c>
      <c r="K114" s="73">
        <v>12</v>
      </c>
      <c r="L114" s="151">
        <v>18</v>
      </c>
      <c r="M114" s="73"/>
      <c r="N114" s="73"/>
      <c r="O114" s="84"/>
      <c r="P114" s="87">
        <v>60</v>
      </c>
      <c r="Q114" s="86"/>
      <c r="R114" s="84"/>
      <c r="S114" s="92"/>
      <c r="T114" s="237"/>
      <c r="U114" s="240"/>
      <c r="V114" s="220">
        <v>3</v>
      </c>
      <c r="W114" s="240"/>
      <c r="X114" s="403"/>
    </row>
    <row r="115" spans="1:24" ht="31.5" x14ac:dyDescent="0.25">
      <c r="A115" s="191">
        <v>54</v>
      </c>
      <c r="B115" s="189" t="s">
        <v>222</v>
      </c>
      <c r="C115" s="86"/>
      <c r="D115" s="73">
        <v>6</v>
      </c>
      <c r="E115" s="73"/>
      <c r="F115" s="73"/>
      <c r="G115" s="84"/>
      <c r="H115" s="92">
        <v>3</v>
      </c>
      <c r="I115" s="80">
        <v>90</v>
      </c>
      <c r="J115" s="86">
        <v>30</v>
      </c>
      <c r="K115" s="73">
        <v>12</v>
      </c>
      <c r="L115" s="151">
        <v>18</v>
      </c>
      <c r="M115" s="73"/>
      <c r="N115" s="73"/>
      <c r="O115" s="84"/>
      <c r="P115" s="87">
        <v>60</v>
      </c>
      <c r="Q115" s="86"/>
      <c r="R115" s="84"/>
      <c r="S115" s="92"/>
      <c r="T115" s="237"/>
      <c r="U115" s="240"/>
      <c r="V115" s="220">
        <v>3</v>
      </c>
      <c r="W115" s="240"/>
      <c r="X115" s="403"/>
    </row>
    <row r="116" spans="1:24" ht="31.5" x14ac:dyDescent="0.25">
      <c r="A116" s="191">
        <v>55</v>
      </c>
      <c r="B116" s="189" t="s">
        <v>229</v>
      </c>
      <c r="C116" s="86"/>
      <c r="D116" s="73">
        <v>6</v>
      </c>
      <c r="E116" s="73"/>
      <c r="F116" s="73"/>
      <c r="G116" s="84"/>
      <c r="H116" s="92">
        <v>3</v>
      </c>
      <c r="I116" s="80">
        <v>90</v>
      </c>
      <c r="J116" s="86">
        <v>30</v>
      </c>
      <c r="K116" s="73">
        <v>12</v>
      </c>
      <c r="L116" s="151">
        <v>18</v>
      </c>
      <c r="M116" s="73"/>
      <c r="N116" s="73"/>
      <c r="O116" s="84"/>
      <c r="P116" s="87">
        <v>60</v>
      </c>
      <c r="Q116" s="86"/>
      <c r="R116" s="84"/>
      <c r="S116" s="92"/>
      <c r="T116" s="237"/>
      <c r="U116" s="240"/>
      <c r="V116" s="220">
        <v>3</v>
      </c>
      <c r="W116" s="240"/>
      <c r="X116" s="403"/>
    </row>
    <row r="117" spans="1:24" ht="31.5" x14ac:dyDescent="0.25">
      <c r="A117" s="191">
        <v>56</v>
      </c>
      <c r="B117" s="189" t="s">
        <v>230</v>
      </c>
      <c r="C117" s="86"/>
      <c r="D117" s="73">
        <v>6</v>
      </c>
      <c r="E117" s="73"/>
      <c r="F117" s="73"/>
      <c r="G117" s="84"/>
      <c r="H117" s="92">
        <v>3</v>
      </c>
      <c r="I117" s="80">
        <v>90</v>
      </c>
      <c r="J117" s="86">
        <v>30</v>
      </c>
      <c r="K117" s="73">
        <v>12</v>
      </c>
      <c r="L117" s="151">
        <v>18</v>
      </c>
      <c r="M117" s="73"/>
      <c r="N117" s="73"/>
      <c r="O117" s="84"/>
      <c r="P117" s="87">
        <v>60</v>
      </c>
      <c r="Q117" s="86"/>
      <c r="R117" s="84"/>
      <c r="S117" s="92"/>
      <c r="T117" s="237"/>
      <c r="U117" s="240"/>
      <c r="V117" s="220">
        <v>3</v>
      </c>
      <c r="W117" s="387"/>
      <c r="X117" s="390"/>
    </row>
    <row r="118" spans="1:24" ht="15.75" x14ac:dyDescent="0.25">
      <c r="A118" s="191">
        <v>57</v>
      </c>
      <c r="B118" s="232" t="s">
        <v>217</v>
      </c>
      <c r="C118" s="86"/>
      <c r="D118" s="73">
        <v>6</v>
      </c>
      <c r="E118" s="73"/>
      <c r="F118" s="73"/>
      <c r="G118" s="84"/>
      <c r="H118" s="92">
        <v>3</v>
      </c>
      <c r="I118" s="80">
        <v>90</v>
      </c>
      <c r="J118" s="86">
        <v>30</v>
      </c>
      <c r="K118" s="73">
        <v>12</v>
      </c>
      <c r="L118" s="151">
        <v>18</v>
      </c>
      <c r="M118" s="73"/>
      <c r="N118" s="73"/>
      <c r="O118" s="84"/>
      <c r="P118" s="87">
        <v>60</v>
      </c>
      <c r="Q118" s="86"/>
      <c r="R118" s="84"/>
      <c r="S118" s="92"/>
      <c r="T118" s="237"/>
      <c r="U118" s="240"/>
      <c r="V118" s="220">
        <v>3</v>
      </c>
      <c r="W118" s="387"/>
      <c r="X118" s="390"/>
    </row>
    <row r="119" spans="1:24" ht="47.25" x14ac:dyDescent="0.25">
      <c r="A119" s="191">
        <v>58</v>
      </c>
      <c r="B119" s="189" t="s">
        <v>259</v>
      </c>
      <c r="C119" s="86"/>
      <c r="D119" s="73">
        <v>7</v>
      </c>
      <c r="E119" s="73"/>
      <c r="F119" s="73"/>
      <c r="G119" s="84"/>
      <c r="H119" s="92">
        <v>6</v>
      </c>
      <c r="I119" s="80">
        <v>180</v>
      </c>
      <c r="J119" s="86">
        <v>60</v>
      </c>
      <c r="K119" s="73">
        <v>24</v>
      </c>
      <c r="L119" s="151">
        <v>36</v>
      </c>
      <c r="M119" s="73"/>
      <c r="N119" s="73"/>
      <c r="O119" s="84"/>
      <c r="P119" s="87">
        <v>120</v>
      </c>
      <c r="Q119" s="86"/>
      <c r="R119" s="84"/>
      <c r="S119" s="92"/>
      <c r="T119" s="237"/>
      <c r="U119" s="240"/>
      <c r="V119" s="220"/>
      <c r="W119" s="240">
        <v>6</v>
      </c>
      <c r="X119" s="403"/>
    </row>
    <row r="120" spans="1:24" ht="47.25" x14ac:dyDescent="0.25">
      <c r="A120" s="191">
        <v>59</v>
      </c>
      <c r="B120" s="189" t="s">
        <v>202</v>
      </c>
      <c r="C120" s="86"/>
      <c r="D120" s="73">
        <v>7</v>
      </c>
      <c r="E120" s="73"/>
      <c r="F120" s="73"/>
      <c r="G120" s="84"/>
      <c r="H120" s="92">
        <v>6</v>
      </c>
      <c r="I120" s="80">
        <v>180</v>
      </c>
      <c r="J120" s="86">
        <v>60</v>
      </c>
      <c r="K120" s="73">
        <v>24</v>
      </c>
      <c r="L120" s="151">
        <v>36</v>
      </c>
      <c r="M120" s="73"/>
      <c r="N120" s="73"/>
      <c r="O120" s="84"/>
      <c r="P120" s="87">
        <v>120</v>
      </c>
      <c r="Q120" s="86"/>
      <c r="R120" s="84"/>
      <c r="S120" s="92"/>
      <c r="T120" s="237"/>
      <c r="U120" s="240"/>
      <c r="V120" s="220"/>
      <c r="W120" s="240">
        <v>6</v>
      </c>
      <c r="X120" s="403"/>
    </row>
    <row r="121" spans="1:24" ht="42.6" customHeight="1" x14ac:dyDescent="0.25">
      <c r="A121" s="191">
        <v>60</v>
      </c>
      <c r="B121" s="189" t="s">
        <v>223</v>
      </c>
      <c r="C121" s="86"/>
      <c r="D121" s="73">
        <v>7</v>
      </c>
      <c r="E121" s="73"/>
      <c r="F121" s="73"/>
      <c r="G121" s="84"/>
      <c r="H121" s="92">
        <v>6</v>
      </c>
      <c r="I121" s="80">
        <v>180</v>
      </c>
      <c r="J121" s="86">
        <v>60</v>
      </c>
      <c r="K121" s="73">
        <v>24</v>
      </c>
      <c r="L121" s="151">
        <v>36</v>
      </c>
      <c r="M121" s="73"/>
      <c r="N121" s="73"/>
      <c r="O121" s="84"/>
      <c r="P121" s="87">
        <v>120</v>
      </c>
      <c r="Q121" s="86"/>
      <c r="R121" s="84"/>
      <c r="S121" s="92"/>
      <c r="T121" s="237"/>
      <c r="U121" s="240"/>
      <c r="V121" s="220"/>
      <c r="W121" s="240">
        <v>6</v>
      </c>
      <c r="X121" s="403"/>
    </row>
    <row r="122" spans="1:24" ht="22.5" customHeight="1" x14ac:dyDescent="0.25">
      <c r="A122" s="191">
        <v>61</v>
      </c>
      <c r="B122" s="188" t="s">
        <v>219</v>
      </c>
      <c r="C122" s="86"/>
      <c r="D122" s="73">
        <v>5</v>
      </c>
      <c r="E122" s="73"/>
      <c r="F122" s="73"/>
      <c r="G122" s="84"/>
      <c r="H122" s="92">
        <v>3</v>
      </c>
      <c r="I122" s="80">
        <v>90</v>
      </c>
      <c r="J122" s="86">
        <v>30</v>
      </c>
      <c r="K122" s="73">
        <v>12</v>
      </c>
      <c r="L122" s="151">
        <v>18</v>
      </c>
      <c r="M122" s="73"/>
      <c r="N122" s="73"/>
      <c r="O122" s="84"/>
      <c r="P122" s="87">
        <v>60</v>
      </c>
      <c r="Q122" s="86"/>
      <c r="R122" s="84"/>
      <c r="S122" s="92"/>
      <c r="T122" s="237"/>
      <c r="U122" s="240">
        <v>2</v>
      </c>
      <c r="V122" s="220"/>
      <c r="W122" s="240"/>
      <c r="X122" s="403"/>
    </row>
    <row r="123" spans="1:24" ht="31.9" customHeight="1" x14ac:dyDescent="0.25">
      <c r="A123" s="191">
        <v>62</v>
      </c>
      <c r="B123" s="189" t="s">
        <v>224</v>
      </c>
      <c r="C123" s="86"/>
      <c r="D123" s="73">
        <v>5</v>
      </c>
      <c r="E123" s="73"/>
      <c r="F123" s="73"/>
      <c r="G123" s="84"/>
      <c r="H123" s="92">
        <v>3</v>
      </c>
      <c r="I123" s="80">
        <v>90</v>
      </c>
      <c r="J123" s="86">
        <v>30</v>
      </c>
      <c r="K123" s="73">
        <v>12</v>
      </c>
      <c r="L123" s="151">
        <v>18</v>
      </c>
      <c r="M123" s="73"/>
      <c r="N123" s="73"/>
      <c r="O123" s="84"/>
      <c r="P123" s="87">
        <v>60</v>
      </c>
      <c r="Q123" s="86"/>
      <c r="R123" s="84"/>
      <c r="S123" s="92"/>
      <c r="T123" s="237"/>
      <c r="U123" s="240">
        <v>2</v>
      </c>
      <c r="V123" s="220"/>
      <c r="W123" s="240"/>
      <c r="X123" s="403"/>
    </row>
    <row r="124" spans="1:24" ht="15.75" x14ac:dyDescent="0.2">
      <c r="A124" s="191">
        <v>63</v>
      </c>
      <c r="B124" s="233" t="s">
        <v>225</v>
      </c>
      <c r="C124" s="86"/>
      <c r="D124" s="73">
        <v>5</v>
      </c>
      <c r="E124" s="73"/>
      <c r="F124" s="73"/>
      <c r="G124" s="84"/>
      <c r="H124" s="92">
        <v>3</v>
      </c>
      <c r="I124" s="80">
        <v>90</v>
      </c>
      <c r="J124" s="86">
        <v>30</v>
      </c>
      <c r="K124" s="73">
        <v>12</v>
      </c>
      <c r="L124" s="151">
        <v>18</v>
      </c>
      <c r="M124" s="73"/>
      <c r="N124" s="73"/>
      <c r="O124" s="84"/>
      <c r="P124" s="87">
        <v>60</v>
      </c>
      <c r="Q124" s="86"/>
      <c r="R124" s="84"/>
      <c r="S124" s="92"/>
      <c r="T124" s="237"/>
      <c r="U124" s="240">
        <v>2</v>
      </c>
      <c r="V124" s="220"/>
      <c r="W124" s="240"/>
      <c r="X124" s="403"/>
    </row>
    <row r="125" spans="1:24" ht="33" x14ac:dyDescent="0.25">
      <c r="A125" s="191">
        <v>64</v>
      </c>
      <c r="B125" s="234" t="s">
        <v>226</v>
      </c>
      <c r="C125" s="86">
        <v>4</v>
      </c>
      <c r="D125" s="73"/>
      <c r="E125" s="73"/>
      <c r="F125" s="73"/>
      <c r="G125" s="84"/>
      <c r="H125" s="92">
        <v>6</v>
      </c>
      <c r="I125" s="80">
        <v>180</v>
      </c>
      <c r="J125" s="86">
        <v>60</v>
      </c>
      <c r="K125" s="73">
        <v>40</v>
      </c>
      <c r="L125" s="151">
        <v>20</v>
      </c>
      <c r="M125" s="73"/>
      <c r="N125" s="73"/>
      <c r="O125" s="84"/>
      <c r="P125" s="87">
        <v>120</v>
      </c>
      <c r="Q125" s="86"/>
      <c r="R125" s="84"/>
      <c r="S125" s="92"/>
      <c r="T125" s="237">
        <v>5</v>
      </c>
      <c r="U125" s="240"/>
      <c r="V125" s="220"/>
      <c r="W125" s="240"/>
      <c r="X125" s="403"/>
    </row>
    <row r="126" spans="1:24" ht="16.5" x14ac:dyDescent="0.25">
      <c r="A126" s="191">
        <v>65</v>
      </c>
      <c r="B126" s="231" t="s">
        <v>227</v>
      </c>
      <c r="C126" s="86">
        <v>4</v>
      </c>
      <c r="D126" s="73"/>
      <c r="E126" s="73"/>
      <c r="F126" s="73"/>
      <c r="G126" s="84"/>
      <c r="H126" s="92">
        <v>6</v>
      </c>
      <c r="I126" s="80">
        <v>180</v>
      </c>
      <c r="J126" s="86">
        <v>60</v>
      </c>
      <c r="K126" s="73">
        <v>40</v>
      </c>
      <c r="L126" s="151">
        <v>20</v>
      </c>
      <c r="M126" s="73"/>
      <c r="N126" s="73"/>
      <c r="O126" s="84"/>
      <c r="P126" s="87">
        <v>120</v>
      </c>
      <c r="Q126" s="86"/>
      <c r="R126" s="84"/>
      <c r="S126" s="92"/>
      <c r="T126" s="237">
        <v>5</v>
      </c>
      <c r="U126" s="240"/>
      <c r="V126" s="220"/>
      <c r="W126" s="240"/>
      <c r="X126" s="403"/>
    </row>
    <row r="127" spans="1:24" ht="33" x14ac:dyDescent="0.25">
      <c r="A127" s="191">
        <v>66</v>
      </c>
      <c r="B127" s="234" t="s">
        <v>228</v>
      </c>
      <c r="C127" s="86">
        <v>4</v>
      </c>
      <c r="D127" s="73"/>
      <c r="E127" s="73"/>
      <c r="F127" s="73"/>
      <c r="G127" s="84"/>
      <c r="H127" s="92">
        <v>6</v>
      </c>
      <c r="I127" s="80">
        <v>180</v>
      </c>
      <c r="J127" s="86">
        <v>60</v>
      </c>
      <c r="K127" s="73">
        <v>40</v>
      </c>
      <c r="L127" s="151">
        <v>20</v>
      </c>
      <c r="M127" s="73"/>
      <c r="N127" s="73"/>
      <c r="O127" s="84"/>
      <c r="P127" s="87">
        <v>120</v>
      </c>
      <c r="Q127" s="86"/>
      <c r="R127" s="84"/>
      <c r="S127" s="240"/>
      <c r="T127" s="237">
        <v>5</v>
      </c>
      <c r="U127" s="240"/>
      <c r="V127" s="220"/>
      <c r="W127" s="240"/>
      <c r="X127" s="403"/>
    </row>
    <row r="128" spans="1:24" ht="47.25" x14ac:dyDescent="0.25">
      <c r="A128" s="191">
        <v>67</v>
      </c>
      <c r="B128" s="189" t="s">
        <v>260</v>
      </c>
      <c r="C128" s="149"/>
      <c r="D128" s="145">
        <v>3</v>
      </c>
      <c r="E128" s="145"/>
      <c r="F128" s="145"/>
      <c r="G128" s="146"/>
      <c r="H128" s="147">
        <v>3</v>
      </c>
      <c r="I128" s="148">
        <v>90</v>
      </c>
      <c r="J128" s="149">
        <v>36</v>
      </c>
      <c r="K128" s="145">
        <v>16</v>
      </c>
      <c r="L128" s="145">
        <v>20</v>
      </c>
      <c r="M128" s="145"/>
      <c r="N128" s="145"/>
      <c r="O128" s="146"/>
      <c r="P128" s="150">
        <v>54</v>
      </c>
      <c r="Q128" s="149"/>
      <c r="R128" s="146"/>
      <c r="S128" s="212">
        <v>2</v>
      </c>
      <c r="T128" s="237"/>
      <c r="U128" s="240"/>
      <c r="V128" s="220"/>
      <c r="W128" s="240"/>
      <c r="X128" s="403"/>
    </row>
    <row r="129" spans="1:26" ht="31.5" x14ac:dyDescent="0.25">
      <c r="A129" s="191">
        <v>68</v>
      </c>
      <c r="B129" s="226" t="s">
        <v>232</v>
      </c>
      <c r="C129" s="86"/>
      <c r="D129" s="73">
        <v>3</v>
      </c>
      <c r="E129" s="73"/>
      <c r="F129" s="73"/>
      <c r="G129" s="84"/>
      <c r="H129" s="92">
        <v>3</v>
      </c>
      <c r="I129" s="80">
        <v>90</v>
      </c>
      <c r="J129" s="86">
        <v>36</v>
      </c>
      <c r="K129" s="73">
        <v>16</v>
      </c>
      <c r="L129" s="151">
        <v>20</v>
      </c>
      <c r="M129" s="73"/>
      <c r="N129" s="73"/>
      <c r="O129" s="84"/>
      <c r="P129" s="87">
        <v>54</v>
      </c>
      <c r="Q129" s="86"/>
      <c r="R129" s="84"/>
      <c r="S129" s="240">
        <v>2</v>
      </c>
      <c r="T129" s="237"/>
      <c r="U129" s="240"/>
      <c r="V129" s="220"/>
      <c r="W129" s="240"/>
      <c r="X129" s="403"/>
      <c r="Z129" s="1" t="s">
        <v>169</v>
      </c>
    </row>
    <row r="130" spans="1:26" ht="31.5" x14ac:dyDescent="0.25">
      <c r="A130" s="191">
        <v>69</v>
      </c>
      <c r="B130" s="226" t="s">
        <v>233</v>
      </c>
      <c r="C130" s="86"/>
      <c r="D130" s="73">
        <v>3</v>
      </c>
      <c r="E130" s="73"/>
      <c r="F130" s="73"/>
      <c r="G130" s="84"/>
      <c r="H130" s="92">
        <v>3</v>
      </c>
      <c r="I130" s="80">
        <v>90</v>
      </c>
      <c r="J130" s="86">
        <v>36</v>
      </c>
      <c r="K130" s="73">
        <v>16</v>
      </c>
      <c r="L130" s="151">
        <v>20</v>
      </c>
      <c r="M130" s="73"/>
      <c r="N130" s="73"/>
      <c r="O130" s="84"/>
      <c r="P130" s="87">
        <v>54</v>
      </c>
      <c r="Q130" s="86"/>
      <c r="R130" s="84"/>
      <c r="S130" s="240">
        <v>2</v>
      </c>
      <c r="T130" s="237"/>
      <c r="U130" s="240"/>
      <c r="V130" s="220"/>
      <c r="W130" s="240"/>
      <c r="X130" s="403"/>
    </row>
    <row r="131" spans="1:26" ht="15.75" x14ac:dyDescent="0.25">
      <c r="A131" s="191">
        <v>70</v>
      </c>
      <c r="B131" s="188" t="s">
        <v>231</v>
      </c>
      <c r="C131" s="86">
        <v>8</v>
      </c>
      <c r="D131" s="73"/>
      <c r="E131" s="73"/>
      <c r="F131" s="73"/>
      <c r="G131" s="84"/>
      <c r="H131" s="92">
        <v>3</v>
      </c>
      <c r="I131" s="80">
        <v>90</v>
      </c>
      <c r="J131" s="86">
        <v>30</v>
      </c>
      <c r="K131" s="73">
        <v>12</v>
      </c>
      <c r="L131" s="151">
        <v>18</v>
      </c>
      <c r="M131" s="73"/>
      <c r="N131" s="73"/>
      <c r="O131" s="84"/>
      <c r="P131" s="87">
        <v>60</v>
      </c>
      <c r="Q131" s="86"/>
      <c r="R131" s="84"/>
      <c r="S131" s="240"/>
      <c r="T131" s="237"/>
      <c r="U131" s="240"/>
      <c r="V131" s="220"/>
      <c r="W131" s="240"/>
      <c r="X131" s="403">
        <v>2</v>
      </c>
    </row>
    <row r="132" spans="1:26" ht="15.75" x14ac:dyDescent="0.2">
      <c r="A132" s="191">
        <v>71</v>
      </c>
      <c r="B132" s="235" t="s">
        <v>235</v>
      </c>
      <c r="C132" s="86">
        <v>8</v>
      </c>
      <c r="D132" s="73"/>
      <c r="E132" s="73"/>
      <c r="F132" s="73"/>
      <c r="G132" s="84"/>
      <c r="H132" s="92">
        <v>3</v>
      </c>
      <c r="I132" s="80">
        <v>90</v>
      </c>
      <c r="J132" s="86">
        <v>30</v>
      </c>
      <c r="K132" s="73">
        <v>12</v>
      </c>
      <c r="L132" s="151">
        <v>18</v>
      </c>
      <c r="M132" s="73"/>
      <c r="N132" s="73"/>
      <c r="O132" s="84"/>
      <c r="P132" s="87">
        <v>60</v>
      </c>
      <c r="Q132" s="86"/>
      <c r="R132" s="84"/>
      <c r="S132" s="240"/>
      <c r="T132" s="237"/>
      <c r="U132" s="240"/>
      <c r="V132" s="220"/>
      <c r="W132" s="240"/>
      <c r="X132" s="403">
        <v>2</v>
      </c>
    </row>
    <row r="133" spans="1:26" ht="15.75" x14ac:dyDescent="0.25">
      <c r="A133" s="191">
        <v>72</v>
      </c>
      <c r="B133" s="188" t="s">
        <v>236</v>
      </c>
      <c r="C133" s="86">
        <v>8</v>
      </c>
      <c r="D133" s="73"/>
      <c r="E133" s="73"/>
      <c r="F133" s="73"/>
      <c r="G133" s="84"/>
      <c r="H133" s="92">
        <v>3</v>
      </c>
      <c r="I133" s="80">
        <v>90</v>
      </c>
      <c r="J133" s="86">
        <v>30</v>
      </c>
      <c r="K133" s="73">
        <v>12</v>
      </c>
      <c r="L133" s="73">
        <v>18</v>
      </c>
      <c r="M133" s="73"/>
      <c r="N133" s="73"/>
      <c r="O133" s="84"/>
      <c r="P133" s="87">
        <v>60</v>
      </c>
      <c r="Q133" s="86"/>
      <c r="R133" s="84"/>
      <c r="S133" s="240"/>
      <c r="T133" s="237"/>
      <c r="U133" s="240"/>
      <c r="V133" s="220"/>
      <c r="W133" s="240"/>
      <c r="X133" s="403">
        <v>2</v>
      </c>
    </row>
    <row r="134" spans="1:26" ht="31.5" x14ac:dyDescent="0.25">
      <c r="A134" s="191">
        <v>73</v>
      </c>
      <c r="B134" s="189" t="s">
        <v>237</v>
      </c>
      <c r="C134" s="86"/>
      <c r="D134" s="73">
        <v>4</v>
      </c>
      <c r="E134" s="73"/>
      <c r="F134" s="73"/>
      <c r="G134" s="84"/>
      <c r="H134" s="92">
        <v>3</v>
      </c>
      <c r="I134" s="96">
        <v>90</v>
      </c>
      <c r="J134" s="86">
        <v>36</v>
      </c>
      <c r="K134" s="73">
        <v>14</v>
      </c>
      <c r="L134" s="73">
        <v>22</v>
      </c>
      <c r="M134" s="73"/>
      <c r="N134" s="73"/>
      <c r="O134" s="84"/>
      <c r="P134" s="87">
        <v>54</v>
      </c>
      <c r="Q134" s="86"/>
      <c r="R134" s="84"/>
      <c r="S134" s="240"/>
      <c r="T134" s="237">
        <v>3</v>
      </c>
      <c r="U134" s="240"/>
      <c r="V134" s="220"/>
      <c r="W134" s="240"/>
      <c r="X134" s="403"/>
    </row>
    <row r="135" spans="1:26" ht="15.75" x14ac:dyDescent="0.25">
      <c r="A135" s="191">
        <v>74</v>
      </c>
      <c r="B135" s="188" t="s">
        <v>238</v>
      </c>
      <c r="C135" s="86"/>
      <c r="D135" s="73">
        <v>4</v>
      </c>
      <c r="E135" s="73"/>
      <c r="F135" s="73"/>
      <c r="G135" s="84"/>
      <c r="H135" s="92">
        <v>3</v>
      </c>
      <c r="I135" s="96">
        <v>90</v>
      </c>
      <c r="J135" s="86">
        <v>36</v>
      </c>
      <c r="K135" s="73">
        <v>14</v>
      </c>
      <c r="L135" s="73">
        <v>22</v>
      </c>
      <c r="M135" s="73"/>
      <c r="N135" s="73"/>
      <c r="O135" s="84"/>
      <c r="P135" s="87">
        <v>54</v>
      </c>
      <c r="Q135" s="86"/>
      <c r="R135" s="84"/>
      <c r="S135" s="240"/>
      <c r="T135" s="237">
        <v>3</v>
      </c>
      <c r="U135" s="240"/>
      <c r="V135" s="220"/>
      <c r="W135" s="240"/>
      <c r="X135" s="403"/>
    </row>
    <row r="136" spans="1:26" ht="16.5" thickBot="1" x14ac:dyDescent="0.3">
      <c r="A136" s="192">
        <v>75</v>
      </c>
      <c r="B136" s="236" t="s">
        <v>239</v>
      </c>
      <c r="C136" s="86"/>
      <c r="D136" s="73">
        <v>4</v>
      </c>
      <c r="E136" s="73"/>
      <c r="F136" s="73"/>
      <c r="G136" s="84"/>
      <c r="H136" s="92">
        <v>3</v>
      </c>
      <c r="I136" s="96">
        <v>90</v>
      </c>
      <c r="J136" s="86">
        <v>36</v>
      </c>
      <c r="K136" s="73">
        <v>14</v>
      </c>
      <c r="L136" s="73">
        <v>22</v>
      </c>
      <c r="M136" s="73"/>
      <c r="N136" s="73"/>
      <c r="O136" s="84"/>
      <c r="P136" s="87">
        <v>54</v>
      </c>
      <c r="Q136" s="86"/>
      <c r="R136" s="84"/>
      <c r="S136" s="240"/>
      <c r="T136" s="237">
        <v>3</v>
      </c>
      <c r="U136" s="240"/>
      <c r="V136" s="220"/>
      <c r="W136" s="418"/>
      <c r="X136" s="419"/>
    </row>
    <row r="137" spans="1:26" ht="21" customHeight="1" thickBot="1" x14ac:dyDescent="0.3">
      <c r="A137" s="341" t="s">
        <v>165</v>
      </c>
      <c r="B137" s="342"/>
      <c r="C137" s="193">
        <v>4</v>
      </c>
      <c r="D137" s="193">
        <v>9</v>
      </c>
      <c r="E137" s="193"/>
      <c r="F137" s="193"/>
      <c r="G137" s="194"/>
      <c r="H137" s="160">
        <f>SUM(H134,H131,H128,H125,H122,H119,H115,H112,H109,H105,H102,H99,H96,H93)</f>
        <v>51</v>
      </c>
      <c r="I137" s="160">
        <v>1530</v>
      </c>
      <c r="J137" s="195">
        <f>SUM(J134,J131,J128,J125,J122,J119,J115,J112,J109,J105,J102,J99,J96,J93)</f>
        <v>542</v>
      </c>
      <c r="K137" s="195">
        <f>SUM(K134,K131,K128,K125,K122,K119,K115,K112,K109,K105,K102,K99,K96,K93)</f>
        <v>236</v>
      </c>
      <c r="L137" s="195">
        <f>SUM(L134,L131,L128,L125,L122,L119,L115,L112,L109,L105,L102,L99,L96,L93)</f>
        <v>306</v>
      </c>
      <c r="M137" s="193"/>
      <c r="N137" s="193"/>
      <c r="O137" s="194"/>
      <c r="P137" s="196">
        <f>SUM(P134,P131,P128,P125,P122,P119,P115,P112,P109,P105,P102,P99,P96,P93)</f>
        <v>988</v>
      </c>
      <c r="Q137" s="195"/>
      <c r="R137" s="194"/>
      <c r="S137" s="197">
        <f>SUM(S128,S93)</f>
        <v>4</v>
      </c>
      <c r="T137" s="198">
        <f>SUM(T134,T125)</f>
        <v>8</v>
      </c>
      <c r="U137" s="197">
        <f>SUM(U122,U99)</f>
        <v>5</v>
      </c>
      <c r="V137" s="198">
        <f>SUM(V115,V112)</f>
        <v>6</v>
      </c>
      <c r="W137" s="221">
        <f>SUM(W119,W96)</f>
        <v>9</v>
      </c>
      <c r="X137" s="222">
        <f>SUM(X131,X109,X105,X102)</f>
        <v>10</v>
      </c>
    </row>
    <row r="138" spans="1:26" s="5" customFormat="1" ht="13.5" thickBot="1" x14ac:dyDescent="0.25">
      <c r="A138" s="334" t="s">
        <v>162</v>
      </c>
      <c r="B138" s="335"/>
      <c r="C138" s="336"/>
      <c r="D138" s="336"/>
      <c r="E138" s="336"/>
      <c r="F138" s="336"/>
      <c r="G138" s="336"/>
      <c r="H138" s="336"/>
      <c r="I138" s="336"/>
      <c r="J138" s="336"/>
      <c r="K138" s="336"/>
      <c r="L138" s="336"/>
      <c r="M138" s="336"/>
      <c r="N138" s="336"/>
      <c r="O138" s="336"/>
      <c r="P138" s="336"/>
      <c r="Q138" s="336"/>
      <c r="R138" s="336"/>
      <c r="S138" s="336"/>
      <c r="T138" s="336"/>
      <c r="U138" s="336"/>
      <c r="V138" s="336"/>
      <c r="W138" s="336"/>
      <c r="X138" s="337"/>
      <c r="Z138" s="1"/>
    </row>
    <row r="139" spans="1:26" s="5" customFormat="1" ht="50.25" customHeight="1" x14ac:dyDescent="0.2">
      <c r="A139" s="273">
        <v>76</v>
      </c>
      <c r="B139" s="241" t="s">
        <v>240</v>
      </c>
      <c r="C139" s="73">
        <v>8</v>
      </c>
      <c r="D139" s="73"/>
      <c r="E139" s="73"/>
      <c r="F139" s="73"/>
      <c r="G139" s="84"/>
      <c r="H139" s="91">
        <v>1.5</v>
      </c>
      <c r="I139" s="79">
        <v>45</v>
      </c>
      <c r="J139" s="258"/>
      <c r="K139" s="244"/>
      <c r="L139" s="244"/>
      <c r="M139" s="244"/>
      <c r="N139" s="244"/>
      <c r="O139" s="245"/>
      <c r="P139" s="255">
        <v>45</v>
      </c>
      <c r="Q139" s="246"/>
      <c r="R139" s="247"/>
      <c r="S139" s="247"/>
      <c r="T139" s="247"/>
      <c r="U139" s="247"/>
      <c r="V139" s="247"/>
      <c r="W139" s="247"/>
      <c r="X139" s="248"/>
    </row>
    <row r="140" spans="1:26" s="5" customFormat="1" ht="44.25" customHeight="1" thickBot="1" x14ac:dyDescent="0.3">
      <c r="A140" s="274">
        <v>77</v>
      </c>
      <c r="B140" s="242" t="s">
        <v>241</v>
      </c>
      <c r="C140" s="244">
        <v>8</v>
      </c>
      <c r="D140" s="244"/>
      <c r="E140" s="244"/>
      <c r="F140" s="244"/>
      <c r="G140" s="245"/>
      <c r="H140" s="92">
        <v>1.5</v>
      </c>
      <c r="I140" s="80">
        <v>45</v>
      </c>
      <c r="J140" s="258"/>
      <c r="K140" s="244"/>
      <c r="L140" s="244"/>
      <c r="M140" s="244"/>
      <c r="N140" s="244"/>
      <c r="O140" s="245"/>
      <c r="P140" s="256">
        <v>45</v>
      </c>
      <c r="Q140" s="249"/>
      <c r="R140" s="244"/>
      <c r="S140" s="244"/>
      <c r="T140" s="244"/>
      <c r="U140" s="244"/>
      <c r="V140" s="244"/>
      <c r="W140" s="244"/>
      <c r="X140" s="250"/>
    </row>
    <row r="141" spans="1:26" ht="27.75" customHeight="1" thickBot="1" x14ac:dyDescent="0.3">
      <c r="A141" s="324" t="s">
        <v>165</v>
      </c>
      <c r="B141" s="325"/>
      <c r="C141" s="243">
        <v>2</v>
      </c>
      <c r="D141" s="243"/>
      <c r="E141" s="243"/>
      <c r="F141" s="243"/>
      <c r="G141" s="254"/>
      <c r="H141" s="259">
        <v>3</v>
      </c>
      <c r="I141" s="260">
        <f>H141*30</f>
        <v>90</v>
      </c>
      <c r="J141" s="263"/>
      <c r="K141" s="243"/>
      <c r="L141" s="243"/>
      <c r="M141" s="243"/>
      <c r="N141" s="243"/>
      <c r="O141" s="254"/>
      <c r="P141" s="257">
        <v>90</v>
      </c>
      <c r="Q141" s="251"/>
      <c r="R141" s="252"/>
      <c r="S141" s="252"/>
      <c r="T141" s="252"/>
      <c r="U141" s="252"/>
      <c r="V141" s="252"/>
      <c r="W141" s="252"/>
      <c r="X141" s="253"/>
      <c r="Z141" s="5"/>
    </row>
    <row r="142" spans="1:26" ht="27.75" customHeight="1" thickBot="1" x14ac:dyDescent="0.25">
      <c r="A142" s="330" t="s">
        <v>136</v>
      </c>
      <c r="B142" s="331"/>
      <c r="C142" s="331"/>
      <c r="D142" s="331"/>
      <c r="E142" s="331"/>
      <c r="F142" s="331"/>
      <c r="G142" s="88"/>
      <c r="H142" s="257">
        <v>240</v>
      </c>
      <c r="I142" s="261">
        <f>SUM(I141,I137,I91,I78,I58)</f>
        <v>7200</v>
      </c>
      <c r="J142" s="93">
        <f>SUM(J137,J91,J78,J58)</f>
        <v>2338</v>
      </c>
      <c r="K142" s="168">
        <f>SUM(K137,K91,K78,K58)</f>
        <v>640</v>
      </c>
      <c r="L142" s="168">
        <f>SUM(L137,L91,L78,L58)</f>
        <v>1698</v>
      </c>
      <c r="M142" s="168">
        <f>SUM(M141,M137,M91,M77,M58)</f>
        <v>0</v>
      </c>
      <c r="N142" s="168">
        <f>SUM(N141,N137,N91,N77,N58)</f>
        <v>0</v>
      </c>
      <c r="O142" s="264">
        <f>SUM(O141,O137,O91,O77,O58)</f>
        <v>0</v>
      </c>
      <c r="P142" s="262">
        <f>SUM(P141,P137,P91,P78,P58)</f>
        <v>4862</v>
      </c>
      <c r="Q142" s="163"/>
      <c r="R142" s="161"/>
      <c r="S142" s="161"/>
      <c r="T142" s="161"/>
      <c r="U142" s="161"/>
      <c r="V142" s="161"/>
      <c r="W142" s="161"/>
      <c r="X142" s="162"/>
    </row>
    <row r="143" spans="1:26" ht="15" customHeight="1" thickBot="1" x14ac:dyDescent="0.25">
      <c r="A143" s="328" t="s">
        <v>137</v>
      </c>
      <c r="B143" s="328"/>
      <c r="C143" s="328"/>
      <c r="D143" s="328"/>
      <c r="E143" s="328"/>
      <c r="F143" s="328"/>
      <c r="G143" s="328"/>
      <c r="H143" s="328"/>
      <c r="I143" s="328"/>
      <c r="J143" s="328"/>
      <c r="K143" s="328"/>
      <c r="L143" s="328"/>
      <c r="M143" s="328"/>
      <c r="N143" s="328"/>
      <c r="O143" s="329"/>
      <c r="P143" s="167"/>
      <c r="Q143" s="169">
        <f>SUM(Q137,Q91,Q71,Q58)</f>
        <v>22</v>
      </c>
      <c r="R143" s="169">
        <f t="shared" ref="R143:X143" si="6">SUM(R137,R91,R71,R58)</f>
        <v>22</v>
      </c>
      <c r="S143" s="169">
        <f t="shared" si="6"/>
        <v>22</v>
      </c>
      <c r="T143" s="169">
        <f t="shared" si="6"/>
        <v>24</v>
      </c>
      <c r="U143" s="169">
        <f t="shared" si="6"/>
        <v>22</v>
      </c>
      <c r="V143" s="169">
        <f t="shared" si="6"/>
        <v>24</v>
      </c>
      <c r="W143" s="169">
        <f t="shared" si="6"/>
        <v>22</v>
      </c>
      <c r="X143" s="169">
        <f t="shared" si="6"/>
        <v>20</v>
      </c>
    </row>
    <row r="144" spans="1:26" ht="15" customHeight="1" x14ac:dyDescent="0.2">
      <c r="A144" s="322" t="s">
        <v>138</v>
      </c>
      <c r="B144" s="323"/>
      <c r="C144" s="323"/>
      <c r="D144" s="323"/>
      <c r="E144" s="323"/>
      <c r="F144" s="323"/>
      <c r="G144" s="323"/>
      <c r="H144" s="323"/>
      <c r="I144" s="323"/>
      <c r="J144" s="323"/>
      <c r="K144" s="323"/>
      <c r="L144" s="323"/>
      <c r="M144" s="323"/>
      <c r="N144" s="323"/>
      <c r="O144" s="323"/>
      <c r="P144" s="164"/>
      <c r="Q144" s="125">
        <v>4</v>
      </c>
      <c r="R144" s="124">
        <v>4</v>
      </c>
      <c r="S144" s="125">
        <v>4</v>
      </c>
      <c r="T144" s="126">
        <v>4</v>
      </c>
      <c r="U144" s="123">
        <v>4</v>
      </c>
      <c r="V144" s="124">
        <v>3</v>
      </c>
      <c r="W144" s="125">
        <v>3</v>
      </c>
      <c r="X144" s="124">
        <v>3</v>
      </c>
    </row>
    <row r="145" spans="1:24" ht="15" customHeight="1" x14ac:dyDescent="0.2">
      <c r="A145" s="313" t="s">
        <v>139</v>
      </c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  <c r="L145" s="314"/>
      <c r="M145" s="314"/>
      <c r="N145" s="314"/>
      <c r="O145" s="314"/>
      <c r="P145" s="165"/>
      <c r="Q145" s="129">
        <v>4</v>
      </c>
      <c r="R145" s="128">
        <v>2</v>
      </c>
      <c r="S145" s="129">
        <v>3</v>
      </c>
      <c r="T145" s="130">
        <v>3</v>
      </c>
      <c r="U145" s="127">
        <v>3</v>
      </c>
      <c r="V145" s="128">
        <v>2</v>
      </c>
      <c r="W145" s="129">
        <v>4</v>
      </c>
      <c r="X145" s="128">
        <v>3</v>
      </c>
    </row>
    <row r="146" spans="1:24" ht="15" customHeight="1" x14ac:dyDescent="0.2">
      <c r="A146" s="313" t="s">
        <v>170</v>
      </c>
      <c r="B146" s="314"/>
      <c r="C146" s="314"/>
      <c r="D146" s="314"/>
      <c r="E146" s="314"/>
      <c r="F146" s="314"/>
      <c r="G146" s="314"/>
      <c r="H146" s="314"/>
      <c r="I146" s="314"/>
      <c r="J146" s="314"/>
      <c r="K146" s="314"/>
      <c r="L146" s="314"/>
      <c r="M146" s="314"/>
      <c r="N146" s="314"/>
      <c r="O146" s="314"/>
      <c r="P146" s="165"/>
      <c r="Q146" s="133"/>
      <c r="R146" s="132">
        <v>1</v>
      </c>
      <c r="S146" s="133"/>
      <c r="T146" s="134">
        <v>1</v>
      </c>
      <c r="U146" s="131"/>
      <c r="V146" s="132">
        <v>1</v>
      </c>
      <c r="W146" s="133">
        <v>1</v>
      </c>
      <c r="X146" s="132"/>
    </row>
    <row r="147" spans="1:24" ht="15" customHeight="1" thickBot="1" x14ac:dyDescent="0.25">
      <c r="A147" s="326" t="s">
        <v>140</v>
      </c>
      <c r="B147" s="327"/>
      <c r="C147" s="327"/>
      <c r="D147" s="327"/>
      <c r="E147" s="327"/>
      <c r="F147" s="327"/>
      <c r="G147" s="327"/>
      <c r="H147" s="327"/>
      <c r="I147" s="327"/>
      <c r="J147" s="327"/>
      <c r="K147" s="327"/>
      <c r="L147" s="327"/>
      <c r="M147" s="327"/>
      <c r="N147" s="327"/>
      <c r="O147" s="327"/>
      <c r="P147" s="166"/>
      <c r="Q147" s="137"/>
      <c r="R147" s="136"/>
      <c r="S147" s="137"/>
      <c r="T147" s="138"/>
      <c r="U147" s="135">
        <v>1</v>
      </c>
      <c r="V147" s="136"/>
      <c r="W147" s="137"/>
      <c r="X147" s="136">
        <v>1</v>
      </c>
    </row>
    <row r="148" spans="1:24" x14ac:dyDescent="0.2">
      <c r="A148" s="318"/>
      <c r="B148" s="318"/>
      <c r="C148" s="318"/>
      <c r="D148" s="318"/>
      <c r="E148" s="318"/>
      <c r="F148" s="318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4.25" x14ac:dyDescent="0.2">
      <c r="A149" s="310" t="s">
        <v>171</v>
      </c>
      <c r="B149" s="310"/>
      <c r="C149" s="310"/>
      <c r="D149" s="310"/>
      <c r="E149" s="310"/>
      <c r="F149" s="310"/>
      <c r="G149" s="310"/>
      <c r="H149" s="310"/>
      <c r="I149" s="310"/>
      <c r="J149" s="310"/>
      <c r="K149" s="310"/>
      <c r="L149" s="310"/>
      <c r="M149" s="310"/>
      <c r="N149" s="310"/>
      <c r="O149" s="310"/>
      <c r="P149" s="310"/>
      <c r="Q149" s="310"/>
      <c r="R149" s="310"/>
      <c r="S149" s="310"/>
      <c r="T149" s="310"/>
      <c r="U149" s="310"/>
      <c r="V149" s="310"/>
      <c r="W149" s="310"/>
      <c r="X149" s="310"/>
    </row>
    <row r="151" spans="1:24" ht="12.75" customHeight="1" x14ac:dyDescent="0.2">
      <c r="A151" s="317" t="s">
        <v>144</v>
      </c>
      <c r="B151" s="317"/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</row>
    <row r="152" spans="1:24" x14ac:dyDescent="0.2">
      <c r="A152" s="12"/>
      <c r="B152" s="13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4" x14ac:dyDescent="0.2">
      <c r="A153" s="15" t="s">
        <v>141</v>
      </c>
      <c r="B153" s="15"/>
      <c r="C153" s="66" t="s">
        <v>142</v>
      </c>
      <c r="D153" s="62"/>
      <c r="E153" s="62"/>
      <c r="F153" s="62"/>
      <c r="G153" s="62"/>
      <c r="H153" s="64"/>
      <c r="I153" s="64"/>
      <c r="J153" s="316" t="s">
        <v>172</v>
      </c>
      <c r="K153" s="316"/>
      <c r="L153" s="316"/>
      <c r="M153" s="316"/>
      <c r="N153" s="66" t="s">
        <v>156</v>
      </c>
      <c r="O153" s="62"/>
      <c r="P153" s="62"/>
      <c r="Q153" s="62"/>
      <c r="S153" s="315" t="s">
        <v>262</v>
      </c>
      <c r="T153" s="315"/>
      <c r="U153" s="315"/>
      <c r="V153" s="315"/>
      <c r="W153" s="315"/>
      <c r="X153" s="315"/>
    </row>
    <row r="154" spans="1:24" x14ac:dyDescent="0.2">
      <c r="A154" s="312" t="s">
        <v>152</v>
      </c>
      <c r="B154" s="312"/>
      <c r="C154" s="16"/>
      <c r="D154" s="16"/>
      <c r="E154" s="16"/>
      <c r="F154" s="16"/>
      <c r="G154" s="16"/>
      <c r="J154" s="67" t="s">
        <v>143</v>
      </c>
      <c r="K154" s="68"/>
      <c r="L154" s="68"/>
      <c r="M154" s="68"/>
      <c r="N154" s="16"/>
      <c r="O154" s="16"/>
      <c r="P154" s="16"/>
      <c r="Q154" s="16"/>
      <c r="R154" s="16"/>
      <c r="S154" s="311" t="s">
        <v>143</v>
      </c>
      <c r="T154" s="311"/>
      <c r="U154" s="311"/>
      <c r="V154" s="311"/>
      <c r="W154" s="311"/>
      <c r="X154" s="311"/>
    </row>
    <row r="155" spans="1:24" x14ac:dyDescent="0.2">
      <c r="A155" s="17"/>
      <c r="B155" s="65"/>
      <c r="C155" s="16"/>
      <c r="D155" s="14"/>
      <c r="E155" s="14"/>
      <c r="F155" s="14"/>
      <c r="G155" s="14"/>
      <c r="H155" s="16"/>
      <c r="I155" s="16"/>
      <c r="J155" s="16"/>
      <c r="K155" s="16"/>
      <c r="L155" s="16"/>
      <c r="M155" s="63"/>
      <c r="N155" s="63"/>
      <c r="O155" s="63"/>
      <c r="P155" s="63"/>
      <c r="Q155" s="63"/>
      <c r="R155" s="63"/>
      <c r="S155" s="14"/>
      <c r="T155" s="14"/>
    </row>
  </sheetData>
  <sheetProtection selectLockedCells="1" selectUnlockedCells="1"/>
  <mergeCells count="57">
    <mergeCell ref="Q47:X47"/>
    <mergeCell ref="N46:N48"/>
    <mergeCell ref="Q43:R43"/>
    <mergeCell ref="A42:A48"/>
    <mergeCell ref="W43:X43"/>
    <mergeCell ref="U43:V43"/>
    <mergeCell ref="C42:F42"/>
    <mergeCell ref="O46:O48"/>
    <mergeCell ref="A59:X59"/>
    <mergeCell ref="L46:L48"/>
    <mergeCell ref="A50:X50"/>
    <mergeCell ref="I43:I48"/>
    <mergeCell ref="J43:O43"/>
    <mergeCell ref="E43:F43"/>
    <mergeCell ref="B42:B48"/>
    <mergeCell ref="A49:X49"/>
    <mergeCell ref="Q44:X45"/>
    <mergeCell ref="F44:F48"/>
    <mergeCell ref="M46:M48"/>
    <mergeCell ref="K46:K48"/>
    <mergeCell ref="K44:O45"/>
    <mergeCell ref="D43:D48"/>
    <mergeCell ref="H42:H48"/>
    <mergeCell ref="I42:P42"/>
    <mergeCell ref="A60:X60"/>
    <mergeCell ref="Q42:X42"/>
    <mergeCell ref="E44:E48"/>
    <mergeCell ref="A137:B137"/>
    <mergeCell ref="P43:P48"/>
    <mergeCell ref="S43:T43"/>
    <mergeCell ref="J44:J48"/>
    <mergeCell ref="A58:B58"/>
    <mergeCell ref="C43:C48"/>
    <mergeCell ref="G44:G48"/>
    <mergeCell ref="A77:B77"/>
    <mergeCell ref="A71:B71"/>
    <mergeCell ref="A92:X92"/>
    <mergeCell ref="A79:X79"/>
    <mergeCell ref="A91:B91"/>
    <mergeCell ref="A80:X80"/>
    <mergeCell ref="A72:X72"/>
    <mergeCell ref="A144:O144"/>
    <mergeCell ref="A141:B141"/>
    <mergeCell ref="A147:O147"/>
    <mergeCell ref="A143:O143"/>
    <mergeCell ref="A142:F142"/>
    <mergeCell ref="A78:B78"/>
    <mergeCell ref="A138:X138"/>
    <mergeCell ref="A149:X149"/>
    <mergeCell ref="S154:X154"/>
    <mergeCell ref="A154:B154"/>
    <mergeCell ref="A145:O145"/>
    <mergeCell ref="S153:X153"/>
    <mergeCell ref="J153:M153"/>
    <mergeCell ref="A151:X151"/>
    <mergeCell ref="A148:F148"/>
    <mergeCell ref="A146:O146"/>
  </mergeCells>
  <phoneticPr fontId="36" type="noConversion"/>
  <printOptions horizontalCentered="1"/>
  <pageMargins left="0.23622047244094491" right="0.23622047244094491" top="0.35433070866141736" bottom="0.35433070866141736" header="0.51181102362204722" footer="0.51181102362204722"/>
  <pageSetup paperSize="9" scale="80" firstPageNumber="0" fitToHeight="2" orientation="landscape" r:id="rId1"/>
  <headerFooter alignWithMargins="0"/>
  <ignoredErrors>
    <ignoredError sqref="Q58:T58" formulaRang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Частина_1</vt:lpstr>
      <vt:lpstr>Частина_2</vt:lpstr>
      <vt:lpstr>Лист1</vt:lpstr>
      <vt:lpstr>Частина_2!OLE_LINK1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Алла</cp:lastModifiedBy>
  <cp:lastPrinted>2021-11-01T14:40:12Z</cp:lastPrinted>
  <dcterms:created xsi:type="dcterms:W3CDTF">2017-01-23T20:11:18Z</dcterms:created>
  <dcterms:modified xsi:type="dcterms:W3CDTF">2021-11-01T17:22:04Z</dcterms:modified>
</cp:coreProperties>
</file>