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5" yWindow="-105" windowWidth="17565" windowHeight="11010" tabRatio="730" activeTab="1"/>
  </bookViews>
  <sheets>
    <sheet name="Частина_1" sheetId="1" r:id="rId1"/>
    <sheet name="Частина_2" sheetId="2" r:id="rId2"/>
    <sheet name="Лист1" sheetId="3" r:id="rId3"/>
  </sheets>
  <calcPr calcId="144525"/>
</workbook>
</file>

<file path=xl/calcChain.xml><?xml version="1.0" encoding="utf-8"?>
<calcChain xmlns="http://schemas.openxmlformats.org/spreadsheetml/2006/main">
  <c r="R105" i="2" l="1"/>
  <c r="S105" i="2"/>
  <c r="T105" i="2"/>
  <c r="U105" i="2"/>
  <c r="U111" i="2" s="1"/>
  <c r="W105" i="2"/>
  <c r="W111" i="2" s="1"/>
  <c r="X105" i="2"/>
  <c r="U79" i="2"/>
  <c r="U86" i="2"/>
  <c r="U58" i="2"/>
  <c r="T79" i="2"/>
  <c r="T86" i="2"/>
  <c r="T111" i="2"/>
  <c r="L105" i="2"/>
  <c r="K105" i="2"/>
  <c r="J105" i="2"/>
  <c r="P105" i="2"/>
  <c r="I105" i="2"/>
  <c r="H105" i="2"/>
  <c r="X79" i="2"/>
  <c r="X111" i="2"/>
  <c r="P79" i="2"/>
  <c r="P85" i="2"/>
  <c r="P58" i="2"/>
  <c r="P110" i="2"/>
  <c r="O79" i="2"/>
  <c r="O110" i="2" s="1"/>
  <c r="N79" i="2"/>
  <c r="N110" i="2"/>
  <c r="M79" i="2"/>
  <c r="M110" i="2" s="1"/>
  <c r="L79" i="2"/>
  <c r="L58" i="2"/>
  <c r="L110" i="2" s="1"/>
  <c r="K79" i="2"/>
  <c r="K58" i="2"/>
  <c r="K110" i="2"/>
  <c r="I109" i="2"/>
  <c r="I85" i="2"/>
  <c r="I79" i="2"/>
  <c r="I58" i="2"/>
  <c r="I110" i="2" s="1"/>
  <c r="H85" i="2"/>
  <c r="H79" i="2"/>
  <c r="H58" i="2"/>
  <c r="H110" i="2" s="1"/>
  <c r="J79" i="2"/>
  <c r="J58" i="2"/>
  <c r="J110" i="2"/>
  <c r="S58" i="2"/>
  <c r="T44" i="1"/>
  <c r="T45" i="1"/>
  <c r="T46" i="1"/>
  <c r="T47" i="1"/>
  <c r="D48" i="1"/>
  <c r="S79" i="2"/>
  <c r="S86" i="2"/>
  <c r="X58" i="2"/>
  <c r="W58" i="2"/>
  <c r="V58" i="2"/>
  <c r="T58" i="2"/>
  <c r="R58" i="2"/>
  <c r="Q58" i="2"/>
  <c r="Q79" i="2"/>
  <c r="Q86" i="2"/>
  <c r="R79" i="2"/>
  <c r="R86" i="2"/>
  <c r="V79" i="2"/>
  <c r="V86" i="2"/>
  <c r="W79" i="2"/>
  <c r="W86" i="2"/>
  <c r="X86" i="2"/>
  <c r="F48" i="1"/>
  <c r="T48" i="1" s="1"/>
  <c r="J48" i="1"/>
  <c r="H48" i="1"/>
  <c r="N48" i="1"/>
  <c r="R48" i="1"/>
  <c r="I86" i="2"/>
  <c r="H86" i="2"/>
  <c r="P86" i="2"/>
</calcChain>
</file>

<file path=xl/sharedStrings.xml><?xml version="1.0" encoding="utf-8"?>
<sst xmlns="http://schemas.openxmlformats.org/spreadsheetml/2006/main" count="446" uniqueCount="235">
  <si>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</si>
  <si>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</si>
  <si>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</si>
  <si>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</si>
  <si>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</si>
  <si>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</si>
  <si>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</si>
  <si>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</si>
  <si>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</si>
  <si>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</si>
  <si>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</si>
  <si>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</si>
  <si>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</si>
  <si>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</si>
  <si>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</si>
  <si>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</si>
  <si>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</si>
  <si>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</si>
  <si>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</si>
  <si>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</si>
  <si>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</si>
  <si>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</si>
  <si>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</si>
  <si>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</si>
  <si>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</si>
  <si>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</si>
  <si>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</si>
  <si>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</si>
  <si>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</si>
  <si>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</si>
  <si>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</si>
  <si>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</si>
  <si>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</si>
  <si>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</si>
  <si>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</si>
  <si>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</si>
  <si>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</si>
  <si>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</si>
  <si>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</si>
  <si>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</si>
  <si>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</si>
  <si>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</si>
  <si>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</si>
  <si>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</si>
  <si>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</si>
  <si>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</si>
  <si>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</si>
  <si>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</si>
  <si>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</si>
  <si>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</si>
  <si>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</si>
  <si>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</si>
  <si>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</si>
  <si>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</si>
  <si>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</si>
  <si>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</si>
  <si>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</si>
  <si>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</si>
  <si>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</si>
  <si>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</si>
  <si>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</si>
  <si>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</si>
  <si>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</si>
  <si>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</si>
  <si>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</si>
  <si>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</si>
  <si>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</si>
  <si>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</si>
  <si>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</si>
  <si>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</si>
  <si>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</si>
  <si>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</si>
  <si>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</si>
  <si>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</si>
  <si>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</si>
  <si>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</si>
  <si>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</si>
  <si>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</si>
  <si>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</si>
  <si>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</si>
  <si>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</si>
  <si>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</si>
  <si>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</si>
  <si>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</si>
  <si>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</si>
  <si>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</si>
  <si>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</si>
  <si>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</si>
  <si>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</si>
  <si>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</si>
  <si>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</si>
  <si>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</si>
  <si>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</si>
  <si>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</si>
  <si>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</si>
  <si>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</si>
  <si>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</si>
  <si>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</si>
  <si>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</si>
  <si>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</si>
  <si>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</si>
  <si>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</si>
  <si>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</si>
  <si>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</si>
  <si>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</si>
  <si>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</si>
  <si>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</si>
  <si>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</si>
  <si>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</si>
  <si>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</si>
  <si>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</si>
  <si>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</si>
  <si>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</si>
  <si>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</si>
  <si>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</si>
  <si>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</si>
  <si>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</si>
  <si>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</si>
  <si>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</si>
  <si>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</si>
  <si>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</si>
  <si>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</si>
  <si>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</si>
  <si>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</si>
  <si>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</si>
  <si>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</si>
  <si>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</si>
  <si>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</si>
  <si>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</si>
  <si>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</si>
  <si>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</si>
  <si>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</si>
  <si>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</si>
  <si>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</si>
  <si>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</si>
  <si>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</si>
  <si>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</si>
  <si>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</si>
  <si>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</si>
  <si>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</si>
  <si>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</si>
  <si>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 xml:space="preserve">  </t>
  </si>
  <si>
    <t>Контроль за самостійною роботою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</si>
  <si>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</si>
  <si>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</si>
  <si>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</si>
  <si>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</si>
  <si>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</si>
  <si>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</si>
  <si>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</si>
  <si>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Кваліфікаційна робота</t>
  </si>
  <si>
    <t>Гарант освітньої програми</t>
  </si>
  <si>
    <t>1. НОРМАТИВНІ НАВЧАЛЬНІ ДИСЦИПЛІНИ</t>
  </si>
  <si>
    <r>
      <t xml:space="preserve">1.1. Цикл загальної підготовки </t>
    </r>
    <r>
      <rPr>
        <b/>
        <sz val="10"/>
        <color indexed="10"/>
        <rFont val="Times New Roman"/>
        <family val="1"/>
        <charset val="204"/>
      </rPr>
      <t>(21 кредит)</t>
    </r>
  </si>
  <si>
    <r>
      <t xml:space="preserve">2. ВИБІРКОВІ НАВЧАЛЬНІ ДИСЦИПЛІНИ </t>
    </r>
    <r>
      <rPr>
        <b/>
        <sz val="10"/>
        <color indexed="10"/>
        <rFont val="Times New Roman"/>
        <family val="1"/>
        <charset val="204"/>
      </rPr>
      <t>(60 кредитів)</t>
    </r>
  </si>
  <si>
    <r>
      <t>3. АТЕСТАЦІЯ (</t>
    </r>
    <r>
      <rPr>
        <b/>
        <sz val="10"/>
        <color indexed="53"/>
        <rFont val="Times New Roman Cyr"/>
        <charset val="204"/>
      </rPr>
      <t>3 кредити</t>
    </r>
    <r>
      <rPr>
        <b/>
        <sz val="10"/>
        <rFont val="Times New Roman Cyr"/>
        <family val="1"/>
        <charset val="204"/>
      </rPr>
      <t>)</t>
    </r>
  </si>
  <si>
    <r>
      <t>1.2. Цикл професійної підготовки (</t>
    </r>
    <r>
      <rPr>
        <b/>
        <sz val="11"/>
        <color indexed="53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</si>
  <si>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t>Всього за циклом:</t>
  </si>
  <si>
    <t>Історія української культури: літературно-мистецький дискурс</t>
  </si>
  <si>
    <t>Вступ до мовознавства</t>
  </si>
  <si>
    <t>Вступ до слов'янської філології</t>
  </si>
  <si>
    <t>Стовпець1</t>
  </si>
  <si>
    <t>Історія і діалектологія польської мови</t>
  </si>
  <si>
    <t>Історія польської  літератури</t>
  </si>
  <si>
    <t>Зарубіжна література</t>
  </si>
  <si>
    <t xml:space="preserve">Навчальна (фольклорно-літературно-краєзнавча) </t>
  </si>
  <si>
    <t>№</t>
  </si>
  <si>
    <t xml:space="preserve"> </t>
  </si>
  <si>
    <t>Кількість практик</t>
  </si>
  <si>
    <t>Декан факультету _____________________  Р.Б. Голод</t>
  </si>
  <si>
    <t>І.В. Козлик</t>
  </si>
  <si>
    <t xml:space="preserve"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</t>
  </si>
  <si>
    <t>014 Середня освіта</t>
  </si>
  <si>
    <t>«Середня освіта (польська мова та література)»</t>
  </si>
  <si>
    <t>Виробнича навчально-виховна педагогічна практика (в середніх класах)</t>
  </si>
  <si>
    <t>Виробнича навчально-виховна педагогічна практика (в старших класах)</t>
  </si>
  <si>
    <t>Атестація ( Комплексний державний іспит Польська мова і література з методиками викладання)</t>
  </si>
  <si>
    <t xml:space="preserve">Старослов’янська мова </t>
  </si>
  <si>
    <t>Педагогіка</t>
  </si>
  <si>
    <t>Психологія</t>
  </si>
  <si>
    <t>Основна мова (польська)</t>
  </si>
  <si>
    <t>Методика викладання польської мови</t>
  </si>
  <si>
    <t>Сучасна українська мова</t>
  </si>
  <si>
    <t>Методика  викладання української мови</t>
  </si>
  <si>
    <t>Історія української літератури</t>
  </si>
  <si>
    <t>Методика  викладання української літератури</t>
  </si>
  <si>
    <t>Країнознавство</t>
  </si>
  <si>
    <t>Навчальна (діалектологічно-етнографічна) практика</t>
  </si>
  <si>
    <t>Навчальна (фольклорно-літературно-краєзнавча) практика</t>
  </si>
  <si>
    <t>Курсова робота з психолого-педагогічних дисциплін або методики викладання польської мови / польської літератури</t>
  </si>
  <si>
    <t>Атестація 1. Комплексний державний іспит (Польська мова і літератуцра зметодиками викладання)</t>
  </si>
  <si>
    <t>Іноземна мова</t>
  </si>
  <si>
    <t>Теоретична граматика польської мови</t>
  </si>
  <si>
    <t>Атестація 2. Комплексний державний іспит (Українська мова і література з методиками викладання)</t>
  </si>
  <si>
    <t>Навчальна (діалектологічно-етнографічно-соціолінгвістична)</t>
  </si>
  <si>
    <t>Атестація (Комплексний державний іспит (Українська мова і література з методиками викладання)</t>
  </si>
  <si>
    <t>Методика викладання польської літератури</t>
  </si>
  <si>
    <t>2,3,4</t>
  </si>
  <si>
    <t>5,6,7,8</t>
  </si>
  <si>
    <t>014.028 Мова і література (польська)</t>
  </si>
  <si>
    <t>Прикарпатський національний університет імені Василя Стефаника</t>
  </si>
  <si>
    <t>Історія України</t>
  </si>
  <si>
    <t>Вступ до літературознавства</t>
  </si>
  <si>
    <r>
      <t xml:space="preserve">1.2.2. Практична підготовка </t>
    </r>
    <r>
      <rPr>
        <b/>
        <sz val="10"/>
        <color indexed="10"/>
        <rFont val="Times New Roman Cyr"/>
        <family val="1"/>
        <charset val="204"/>
      </rPr>
      <t>(30 кредитів)</t>
    </r>
  </si>
  <si>
    <r>
      <t xml:space="preserve">1.2.1. Теоретична підготовка </t>
    </r>
    <r>
      <rPr>
        <b/>
        <sz val="10"/>
        <color indexed="10"/>
        <rFont val="Times New Roman Cyr"/>
        <family val="1"/>
        <charset val="204"/>
      </rPr>
      <t>(126 кредити)</t>
    </r>
  </si>
  <si>
    <t>Вступ до спеціальності та академічна доброчесність</t>
  </si>
  <si>
    <t>2,4,5</t>
  </si>
  <si>
    <t>Курсові проекти</t>
  </si>
  <si>
    <t>Курсові роботи</t>
  </si>
  <si>
    <t>І.М. Спатар</t>
  </si>
  <si>
    <t>Фольклор та літературне краєзнавство Галичини: українсько-польський контекст</t>
  </si>
  <si>
    <t>3,4,6</t>
  </si>
  <si>
    <t>Вибіркова дисципліна 1</t>
  </si>
  <si>
    <t>Вибіркова дисципліна 2</t>
  </si>
  <si>
    <t>Вибіркова дисципліна 4</t>
  </si>
  <si>
    <t>Вибіркова дисципліна 5</t>
  </si>
  <si>
    <t>Вибіркова дисципліна 6</t>
  </si>
  <si>
    <t>Вибіркова дисципліна 7</t>
  </si>
  <si>
    <t>Вибіркова дисципліна 8</t>
  </si>
  <si>
    <t>Вибіркова дисципліна 9</t>
  </si>
  <si>
    <t>Вибіркова дисципліна 10</t>
  </si>
  <si>
    <t>Вибіркова дисципліна 11</t>
  </si>
  <si>
    <t>Вибіркова дисципліна 13</t>
  </si>
  <si>
    <t>Вибіркова дисципліна 14</t>
  </si>
  <si>
    <t>Вибіркова дисципліна 15</t>
  </si>
  <si>
    <t>Вибіркова дисципліна 16</t>
  </si>
  <si>
    <t>Вибіркова дисципліна 17</t>
  </si>
  <si>
    <t>Вибіркова дисципліна 12</t>
  </si>
  <si>
    <t xml:space="preserve">Вибіркова дисципліна 3 </t>
  </si>
  <si>
    <t>Навчальний план затверджено вченою радою Факультету  філології (протокол №9  від  "09" червня  2022   року)</t>
  </si>
  <si>
    <t>Курсова робота з польської мови / польської літератури</t>
  </si>
  <si>
    <t>комплексний іспит</t>
  </si>
  <si>
    <t>Учитель польської мови і літератури, української мови і літератури</t>
  </si>
  <si>
    <t>01 Освіта/Педагогіка</t>
  </si>
  <si>
    <t>повна загальна середня освіта; наявність ступеня «молодший фаховий бакалавр» (освітньо-кваліфікаційного рівня «молодший спеціаліст»)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</si>
</sst>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b/>
      <sz val="10"/>
      <color indexed="53"/>
      <name val="Times New Roman Cyr"/>
      <charset val="204"/>
    </font>
    <font>
      <b/>
      <sz val="11"/>
      <color indexed="53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yr"/>
      <family val="1"/>
      <charset val="204"/>
    </font>
    <font>
      <sz val="8"/>
      <name val="Arial Cyr"/>
      <family val="2"/>
      <charset val="204"/>
    </font>
    <font>
      <b/>
      <sz val="12"/>
      <name val="Times New Roman Cyr"/>
      <charset val="204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medium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409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/>
    <xf numFmtId="0" fontId="11" fillId="0" borderId="0" xfId="0" applyFont="1"/>
    <xf numFmtId="0" fontId="11" fillId="0" borderId="3" xfId="0" applyFont="1" applyBorder="1"/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6" fillId="0" borderId="0" xfId="0" applyFont="1" applyFill="1"/>
    <xf numFmtId="0" fontId="17" fillId="0" borderId="0" xfId="0" applyFont="1" applyFill="1" applyBorder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/>
    <xf numFmtId="0" fontId="16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Alignment="1">
      <alignment horizontal="left" vertical="center"/>
    </xf>
    <xf numFmtId="0" fontId="19" fillId="0" borderId="0" xfId="0" applyFont="1" applyFill="1" applyBorder="1" applyAlignme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/>
    <xf numFmtId="0" fontId="16" fillId="0" borderId="0" xfId="0" applyFont="1" applyFill="1" applyBorder="1" applyAlignment="1"/>
    <xf numFmtId="0" fontId="16" fillId="0" borderId="3" xfId="0" applyFont="1" applyFill="1" applyBorder="1"/>
    <xf numFmtId="0" fontId="18" fillId="0" borderId="3" xfId="0" applyFont="1" applyFill="1" applyBorder="1"/>
    <xf numFmtId="0" fontId="20" fillId="0" borderId="0" xfId="0" applyFont="1" applyFill="1"/>
    <xf numFmtId="0" fontId="18" fillId="0" borderId="0" xfId="0" applyFont="1" applyFill="1" applyBorder="1" applyAlignment="1">
      <alignment horizontal="centerContinuous"/>
    </xf>
    <xf numFmtId="0" fontId="21" fillId="0" borderId="0" xfId="0" applyFont="1" applyFill="1" applyBorder="1"/>
    <xf numFmtId="0" fontId="16" fillId="0" borderId="0" xfId="0" applyFont="1" applyFill="1" applyBorder="1" applyAlignment="1">
      <alignment horizontal="centerContinuous"/>
    </xf>
    <xf numFmtId="0" fontId="22" fillId="0" borderId="0" xfId="0" applyFont="1"/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6" fillId="0" borderId="6" xfId="0" applyFont="1" applyFill="1" applyBorder="1"/>
    <xf numFmtId="0" fontId="16" fillId="0" borderId="7" xfId="0" applyFont="1" applyFill="1" applyBorder="1" applyAlignment="1">
      <alignment horizontal="center" textRotation="90"/>
    </xf>
    <xf numFmtId="0" fontId="18" fillId="0" borderId="0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49" fontId="25" fillId="0" borderId="8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center"/>
    </xf>
    <xf numFmtId="0" fontId="25" fillId="0" borderId="0" xfId="0" applyFont="1" applyFill="1"/>
    <xf numFmtId="0" fontId="2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0" fontId="30" fillId="0" borderId="13" xfId="0" applyFont="1" applyBorder="1" applyAlignment="1">
      <alignment horizontal="center" vertical="top"/>
    </xf>
    <xf numFmtId="0" fontId="30" fillId="0" borderId="14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top"/>
    </xf>
    <xf numFmtId="0" fontId="30" fillId="0" borderId="19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30" fillId="0" borderId="21" xfId="0" applyFont="1" applyBorder="1" applyAlignment="1">
      <alignment horizontal="center" vertical="top"/>
    </xf>
    <xf numFmtId="0" fontId="30" fillId="0" borderId="22" xfId="0" applyFont="1" applyBorder="1" applyAlignment="1">
      <alignment horizontal="center" vertical="top"/>
    </xf>
    <xf numFmtId="0" fontId="31" fillId="0" borderId="23" xfId="0" applyFont="1" applyBorder="1" applyAlignment="1">
      <alignment horizontal="center" vertical="top"/>
    </xf>
    <xf numFmtId="0" fontId="31" fillId="0" borderId="24" xfId="0" applyFont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0" fontId="30" fillId="0" borderId="26" xfId="0" applyFont="1" applyBorder="1" applyAlignment="1">
      <alignment horizontal="center" vertical="top"/>
    </xf>
    <xf numFmtId="0" fontId="32" fillId="0" borderId="14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vertical="top" textRotation="90"/>
    </xf>
    <xf numFmtId="0" fontId="3" fillId="0" borderId="27" xfId="0" applyFont="1" applyBorder="1" applyAlignment="1">
      <alignment vertical="top" textRotation="90"/>
    </xf>
    <xf numFmtId="0" fontId="3" fillId="0" borderId="28" xfId="0" applyFont="1" applyBorder="1" applyAlignment="1">
      <alignment vertical="top" textRotation="90"/>
    </xf>
    <xf numFmtId="0" fontId="29" fillId="0" borderId="29" xfId="0" applyFont="1" applyBorder="1" applyAlignment="1">
      <alignment horizontal="center" vertical="top"/>
    </xf>
    <xf numFmtId="0" fontId="29" fillId="0" borderId="30" xfId="0" applyFont="1" applyBorder="1" applyAlignment="1">
      <alignment horizontal="center" vertical="top"/>
    </xf>
    <xf numFmtId="0" fontId="29" fillId="0" borderId="31" xfId="0" applyFont="1" applyBorder="1" applyAlignment="1">
      <alignment horizontal="center" vertical="top"/>
    </xf>
    <xf numFmtId="0" fontId="29" fillId="0" borderId="32" xfId="0" applyFont="1" applyBorder="1" applyAlignment="1">
      <alignment horizontal="center" vertical="top"/>
    </xf>
    <xf numFmtId="0" fontId="32" fillId="0" borderId="33" xfId="0" applyFont="1" applyBorder="1" applyAlignment="1">
      <alignment horizontal="center" vertical="top"/>
    </xf>
    <xf numFmtId="0" fontId="32" fillId="0" borderId="29" xfId="0" applyFont="1" applyBorder="1" applyAlignment="1">
      <alignment horizontal="center" vertical="top"/>
    </xf>
    <xf numFmtId="0" fontId="32" fillId="0" borderId="30" xfId="0" applyFont="1" applyBorder="1" applyAlignment="1">
      <alignment horizontal="center" vertical="top"/>
    </xf>
    <xf numFmtId="0" fontId="32" fillId="0" borderId="31" xfId="0" applyFont="1" applyBorder="1" applyAlignment="1">
      <alignment horizontal="center" vertical="top"/>
    </xf>
    <xf numFmtId="0" fontId="32" fillId="0" borderId="32" xfId="0" applyFont="1" applyBorder="1" applyAlignment="1">
      <alignment horizontal="center" vertical="top"/>
    </xf>
    <xf numFmtId="0" fontId="29" fillId="0" borderId="33" xfId="0" applyFont="1" applyBorder="1" applyAlignment="1">
      <alignment horizontal="center" vertical="top"/>
    </xf>
    <xf numFmtId="0" fontId="30" fillId="0" borderId="29" xfId="0" applyFont="1" applyBorder="1" applyAlignment="1">
      <alignment vertical="top" wrapText="1"/>
    </xf>
    <xf numFmtId="0" fontId="30" fillId="0" borderId="29" xfId="0" applyFont="1" applyBorder="1" applyAlignment="1">
      <alignment horizontal="center" vertical="top"/>
    </xf>
    <xf numFmtId="0" fontId="31" fillId="0" borderId="29" xfId="0" applyFont="1" applyBorder="1" applyAlignment="1">
      <alignment horizontal="center" vertical="top"/>
    </xf>
    <xf numFmtId="0" fontId="31" fillId="0" borderId="32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34" xfId="0" applyFont="1" applyBorder="1" applyAlignment="1">
      <alignment horizontal="center" vertical="top"/>
    </xf>
    <xf numFmtId="0" fontId="30" fillId="0" borderId="31" xfId="0" applyFont="1" applyBorder="1" applyAlignment="1">
      <alignment horizontal="right" vertical="center"/>
    </xf>
    <xf numFmtId="0" fontId="30" fillId="0" borderId="25" xfId="0" applyFont="1" applyFill="1" applyBorder="1" applyAlignment="1">
      <alignment horizontal="center"/>
    </xf>
    <xf numFmtId="0" fontId="30" fillId="0" borderId="26" xfId="0" applyFont="1" applyFill="1" applyBorder="1" applyAlignment="1">
      <alignment horizontal="center"/>
    </xf>
    <xf numFmtId="0" fontId="34" fillId="0" borderId="24" xfId="0" applyFont="1" applyBorder="1" applyAlignment="1">
      <alignment horizontal="center" vertical="top"/>
    </xf>
    <xf numFmtId="0" fontId="29" fillId="0" borderId="2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top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5" fillId="0" borderId="26" xfId="0" applyFont="1" applyBorder="1" applyAlignment="1">
      <alignment horizontal="center" vertical="top"/>
    </xf>
    <xf numFmtId="0" fontId="39" fillId="0" borderId="10" xfId="0" applyFont="1" applyBorder="1" applyAlignment="1">
      <alignment horizontal="center" vertical="top"/>
    </xf>
    <xf numFmtId="0" fontId="30" fillId="0" borderId="26" xfId="0" applyFont="1" applyBorder="1" applyAlignment="1">
      <alignment horizontal="center" vertical="top" wrapText="1"/>
    </xf>
    <xf numFmtId="49" fontId="30" fillId="0" borderId="21" xfId="0" applyNumberFormat="1" applyFont="1" applyBorder="1" applyAlignment="1">
      <alignment horizontal="center" vertical="top"/>
    </xf>
    <xf numFmtId="49" fontId="30" fillId="0" borderId="8" xfId="0" applyNumberFormat="1" applyFont="1" applyBorder="1" applyAlignment="1">
      <alignment horizontal="center" vertical="top"/>
    </xf>
    <xf numFmtId="49" fontId="30" fillId="0" borderId="10" xfId="0" applyNumberFormat="1" applyFont="1" applyBorder="1" applyAlignment="1">
      <alignment horizontal="center" vertical="top"/>
    </xf>
    <xf numFmtId="0" fontId="31" fillId="0" borderId="46" xfId="0" applyFont="1" applyBorder="1" applyAlignment="1">
      <alignment horizontal="center" vertical="top"/>
    </xf>
    <xf numFmtId="0" fontId="40" fillId="0" borderId="29" xfId="0" applyFont="1" applyBorder="1" applyAlignment="1">
      <alignment horizontal="center" vertical="justify"/>
    </xf>
    <xf numFmtId="0" fontId="40" fillId="0" borderId="32" xfId="0" applyFont="1" applyBorder="1" applyAlignment="1">
      <alignment horizontal="center" vertical="justify"/>
    </xf>
    <xf numFmtId="0" fontId="38" fillId="0" borderId="47" xfId="0" applyFont="1" applyBorder="1" applyAlignment="1">
      <alignment horizontal="right" vertical="center"/>
    </xf>
    <xf numFmtId="0" fontId="30" fillId="0" borderId="48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center" vertical="top"/>
    </xf>
    <xf numFmtId="0" fontId="31" fillId="0" borderId="49" xfId="0" applyFont="1" applyBorder="1" applyAlignment="1">
      <alignment horizontal="center" vertical="top"/>
    </xf>
    <xf numFmtId="0" fontId="31" fillId="0" borderId="50" xfId="0" applyFont="1" applyBorder="1" applyAlignment="1">
      <alignment horizontal="center" vertical="top"/>
    </xf>
    <xf numFmtId="0" fontId="31" fillId="0" borderId="33" xfId="0" applyFont="1" applyBorder="1" applyAlignment="1">
      <alignment horizontal="center" vertical="top"/>
    </xf>
    <xf numFmtId="0" fontId="31" fillId="0" borderId="51" xfId="0" applyFont="1" applyBorder="1" applyAlignment="1">
      <alignment horizontal="center" vertical="top"/>
    </xf>
    <xf numFmtId="0" fontId="40" fillId="0" borderId="33" xfId="0" applyFont="1" applyBorder="1" applyAlignment="1">
      <alignment horizontal="center" vertical="justify"/>
    </xf>
    <xf numFmtId="0" fontId="29" fillId="0" borderId="52" xfId="0" applyFont="1" applyBorder="1" applyAlignment="1">
      <alignment horizontal="center" vertical="top"/>
    </xf>
    <xf numFmtId="0" fontId="29" fillId="0" borderId="53" xfId="0" applyFont="1" applyBorder="1" applyAlignment="1">
      <alignment horizontal="center" vertical="top"/>
    </xf>
    <xf numFmtId="0" fontId="29" fillId="0" borderId="54" xfId="0" applyFont="1" applyBorder="1" applyAlignment="1">
      <alignment horizontal="center" vertical="top"/>
    </xf>
    <xf numFmtId="0" fontId="30" fillId="0" borderId="30" xfId="0" applyFont="1" applyBorder="1" applyAlignment="1">
      <alignment horizontal="center" vertical="top"/>
    </xf>
    <xf numFmtId="0" fontId="31" fillId="0" borderId="55" xfId="0" applyFont="1" applyBorder="1" applyAlignment="1">
      <alignment horizontal="center" vertical="top"/>
    </xf>
    <xf numFmtId="0" fontId="30" fillId="0" borderId="24" xfId="0" applyFont="1" applyBorder="1" applyAlignment="1">
      <alignment horizontal="center" vertical="top"/>
    </xf>
    <xf numFmtId="0" fontId="30" fillId="0" borderId="56" xfId="0" applyFont="1" applyBorder="1" applyAlignment="1">
      <alignment horizontal="center" vertical="top"/>
    </xf>
    <xf numFmtId="0" fontId="31" fillId="0" borderId="57" xfId="0" applyFont="1" applyBorder="1" applyAlignment="1">
      <alignment horizontal="center" vertical="top"/>
    </xf>
    <xf numFmtId="0" fontId="31" fillId="0" borderId="58" xfId="0" applyFont="1" applyBorder="1" applyAlignment="1">
      <alignment horizontal="center" vertical="top"/>
    </xf>
    <xf numFmtId="0" fontId="29" fillId="0" borderId="56" xfId="0" applyFont="1" applyBorder="1" applyAlignment="1">
      <alignment horizontal="center" vertical="top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top"/>
    </xf>
    <xf numFmtId="0" fontId="30" fillId="0" borderId="22" xfId="0" applyFont="1" applyFill="1" applyBorder="1" applyAlignment="1">
      <alignment horizontal="center" vertical="top"/>
    </xf>
    <xf numFmtId="0" fontId="32" fillId="0" borderId="53" xfId="0" applyFont="1" applyFill="1" applyBorder="1" applyAlignment="1">
      <alignment horizontal="center" vertical="top"/>
    </xf>
    <xf numFmtId="0" fontId="32" fillId="0" borderId="62" xfId="0" applyFont="1" applyFill="1" applyBorder="1" applyAlignment="1">
      <alignment horizontal="center" vertical="top"/>
    </xf>
    <xf numFmtId="0" fontId="30" fillId="0" borderId="8" xfId="0" applyFont="1" applyFill="1" applyBorder="1" applyAlignment="1">
      <alignment horizontal="center" vertical="top"/>
    </xf>
    <xf numFmtId="0" fontId="30" fillId="0" borderId="19" xfId="0" applyFont="1" applyFill="1" applyBorder="1" applyAlignment="1">
      <alignment horizontal="center" vertical="top"/>
    </xf>
    <xf numFmtId="0" fontId="30" fillId="0" borderId="26" xfId="0" applyFont="1" applyFill="1" applyBorder="1" applyAlignment="1">
      <alignment horizontal="center" vertical="top"/>
    </xf>
    <xf numFmtId="0" fontId="30" fillId="0" borderId="10" xfId="0" applyFont="1" applyFill="1" applyBorder="1" applyAlignment="1">
      <alignment horizontal="center" vertical="top"/>
    </xf>
    <xf numFmtId="0" fontId="30" fillId="0" borderId="21" xfId="0" applyFont="1" applyFill="1" applyBorder="1" applyAlignment="1">
      <alignment horizontal="center" vertical="top"/>
    </xf>
    <xf numFmtId="49" fontId="30" fillId="0" borderId="26" xfId="0" applyNumberFormat="1" applyFont="1" applyBorder="1" applyAlignment="1">
      <alignment horizontal="center" vertical="top"/>
    </xf>
    <xf numFmtId="0" fontId="38" fillId="0" borderId="27" xfId="0" applyFont="1" applyBorder="1" applyAlignment="1">
      <alignment horizontal="center" vertical="top"/>
    </xf>
    <xf numFmtId="0" fontId="38" fillId="0" borderId="24" xfId="0" applyFont="1" applyBorder="1" applyAlignment="1">
      <alignment horizontal="center" vertical="top"/>
    </xf>
    <xf numFmtId="0" fontId="38" fillId="0" borderId="56" xfId="0" applyFont="1" applyBorder="1" applyAlignment="1">
      <alignment horizontal="center" vertical="top"/>
    </xf>
    <xf numFmtId="0" fontId="30" fillId="0" borderId="21" xfId="0" applyNumberFormat="1" applyFont="1" applyBorder="1" applyAlignment="1">
      <alignment horizontal="center" vertical="top"/>
    </xf>
    <xf numFmtId="0" fontId="30" fillId="0" borderId="8" xfId="0" applyNumberFormat="1" applyFont="1" applyBorder="1" applyAlignment="1">
      <alignment horizontal="center" vertical="top" wrapText="1"/>
    </xf>
    <xf numFmtId="49" fontId="31" fillId="0" borderId="11" xfId="0" applyNumberFormat="1" applyFont="1" applyBorder="1" applyAlignment="1">
      <alignment horizontal="center" vertical="top"/>
    </xf>
    <xf numFmtId="0" fontId="30" fillId="0" borderId="13" xfId="0" applyFont="1" applyFill="1" applyBorder="1"/>
    <xf numFmtId="0" fontId="30" fillId="0" borderId="8" xfId="0" applyFont="1" applyFill="1" applyBorder="1" applyAlignment="1">
      <alignment wrapText="1"/>
    </xf>
    <xf numFmtId="0" fontId="30" fillId="0" borderId="8" xfId="0" applyFont="1" applyFill="1" applyBorder="1"/>
    <xf numFmtId="0" fontId="38" fillId="0" borderId="0" xfId="0" applyFont="1" applyFill="1" applyAlignment="1">
      <alignment wrapText="1"/>
    </xf>
    <xf numFmtId="0" fontId="32" fillId="0" borderId="10" xfId="0" applyFont="1" applyFill="1" applyBorder="1" applyAlignment="1">
      <alignment horizontal="center" vertical="top"/>
    </xf>
    <xf numFmtId="0" fontId="38" fillId="0" borderId="22" xfId="0" applyFont="1" applyFill="1" applyBorder="1" applyAlignment="1">
      <alignment vertical="center" wrapText="1"/>
    </xf>
    <xf numFmtId="0" fontId="35" fillId="0" borderId="8" xfId="0" applyFont="1" applyFill="1" applyBorder="1" applyAlignment="1">
      <alignment horizontal="center" vertical="top"/>
    </xf>
    <xf numFmtId="16" fontId="30" fillId="0" borderId="8" xfId="0" applyNumberFormat="1" applyFont="1" applyFill="1" applyBorder="1" applyAlignment="1">
      <alignment horizontal="center" vertical="top"/>
    </xf>
    <xf numFmtId="0" fontId="30" fillId="0" borderId="63" xfId="0" applyFont="1" applyFill="1" applyBorder="1" applyAlignment="1">
      <alignment horizontal="center" vertical="top"/>
    </xf>
    <xf numFmtId="0" fontId="35" fillId="0" borderId="8" xfId="0" applyFont="1" applyFill="1" applyBorder="1" applyAlignment="1">
      <alignment horizontal="center" vertical="top" wrapText="1"/>
    </xf>
    <xf numFmtId="0" fontId="30" fillId="0" borderId="64" xfId="0" applyFont="1" applyFill="1" applyBorder="1" applyAlignment="1">
      <alignment horizontal="center" vertical="top"/>
    </xf>
    <xf numFmtId="0" fontId="30" fillId="0" borderId="65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0" fontId="31" fillId="0" borderId="66" xfId="0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top"/>
    </xf>
    <xf numFmtId="0" fontId="31" fillId="0" borderId="67" xfId="0" applyFont="1" applyFill="1" applyBorder="1" applyAlignment="1">
      <alignment horizontal="center" vertical="top"/>
    </xf>
    <xf numFmtId="0" fontId="32" fillId="0" borderId="37" xfId="0" applyFont="1" applyFill="1" applyBorder="1" applyAlignment="1">
      <alignment horizontal="center" vertical="top"/>
    </xf>
    <xf numFmtId="0" fontId="32" fillId="0" borderId="68" xfId="0" applyFont="1" applyFill="1" applyBorder="1" applyAlignment="1">
      <alignment horizontal="center" vertical="top"/>
    </xf>
    <xf numFmtId="0" fontId="32" fillId="0" borderId="38" xfId="0" applyFont="1" applyFill="1" applyBorder="1" applyAlignment="1">
      <alignment horizontal="center" vertical="top"/>
    </xf>
    <xf numFmtId="0" fontId="32" fillId="0" borderId="35" xfId="0" applyFont="1" applyFill="1" applyBorder="1" applyAlignment="1">
      <alignment horizontal="center" vertical="top"/>
    </xf>
    <xf numFmtId="0" fontId="32" fillId="0" borderId="36" xfId="0" applyFont="1" applyFill="1" applyBorder="1" applyAlignment="1">
      <alignment horizontal="center" vertical="top"/>
    </xf>
    <xf numFmtId="0" fontId="32" fillId="0" borderId="69" xfId="0" applyFont="1" applyFill="1" applyBorder="1" applyAlignment="1">
      <alignment horizontal="center" vertical="top"/>
    </xf>
    <xf numFmtId="0" fontId="32" fillId="0" borderId="70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/>
    </xf>
    <xf numFmtId="0" fontId="32" fillId="0" borderId="41" xfId="0" applyFont="1" applyFill="1" applyBorder="1" applyAlignment="1">
      <alignment horizontal="center" vertical="top"/>
    </xf>
    <xf numFmtId="0" fontId="32" fillId="0" borderId="39" xfId="0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center" vertical="top"/>
    </xf>
    <xf numFmtId="0" fontId="32" fillId="0" borderId="71" xfId="0" applyFont="1" applyFill="1" applyBorder="1" applyAlignment="1">
      <alignment horizontal="center" vertical="top"/>
    </xf>
    <xf numFmtId="0" fontId="32" fillId="0" borderId="16" xfId="0" applyFont="1" applyFill="1" applyBorder="1" applyAlignment="1">
      <alignment horizontal="center" vertical="top"/>
    </xf>
    <xf numFmtId="0" fontId="32" fillId="0" borderId="72" xfId="0" applyFont="1" applyFill="1" applyBorder="1" applyAlignment="1">
      <alignment horizontal="center" vertical="top"/>
    </xf>
    <xf numFmtId="0" fontId="32" fillId="0" borderId="73" xfId="0" applyFont="1" applyFill="1" applyBorder="1" applyAlignment="1">
      <alignment horizontal="center" vertical="top"/>
    </xf>
    <xf numFmtId="0" fontId="32" fillId="0" borderId="17" xfId="0" applyFont="1" applyFill="1" applyBorder="1" applyAlignment="1">
      <alignment horizontal="center" vertical="top"/>
    </xf>
    <xf numFmtId="0" fontId="42" fillId="0" borderId="0" xfId="0" applyFont="1" applyFill="1"/>
    <xf numFmtId="0" fontId="42" fillId="0" borderId="0" xfId="0" applyFont="1" applyFill="1" applyBorder="1" applyAlignment="1">
      <alignment horizontal="centerContinuous"/>
    </xf>
    <xf numFmtId="0" fontId="42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vertical="top" wrapText="1"/>
    </xf>
    <xf numFmtId="0" fontId="42" fillId="0" borderId="0" xfId="0" applyFont="1" applyAlignment="1">
      <alignment horizontal="right"/>
    </xf>
    <xf numFmtId="0" fontId="19" fillId="0" borderId="0" xfId="0" applyFont="1" applyFill="1" applyBorder="1" applyAlignment="1">
      <alignment horizontal="left" vertical="top" wrapText="1"/>
    </xf>
    <xf numFmtId="0" fontId="42" fillId="0" borderId="0" xfId="0" applyFont="1" applyFill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18" fillId="0" borderId="8" xfId="0" applyFont="1" applyFill="1" applyBorder="1" applyAlignment="1">
      <alignment vertical="center" textRotation="90"/>
    </xf>
    <xf numFmtId="0" fontId="30" fillId="0" borderId="74" xfId="0" applyFont="1" applyFill="1" applyBorder="1" applyAlignment="1">
      <alignment horizontal="center"/>
    </xf>
    <xf numFmtId="0" fontId="30" fillId="0" borderId="75" xfId="0" applyFont="1" applyFill="1" applyBorder="1" applyAlignment="1">
      <alignment horizontal="center"/>
    </xf>
    <xf numFmtId="0" fontId="30" fillId="0" borderId="76" xfId="0" applyFont="1" applyFill="1" applyBorder="1" applyAlignment="1">
      <alignment horizontal="center"/>
    </xf>
    <xf numFmtId="0" fontId="38" fillId="0" borderId="61" xfId="0" applyFont="1" applyFill="1" applyBorder="1"/>
    <xf numFmtId="0" fontId="38" fillId="0" borderId="22" xfId="0" applyFont="1" applyFill="1" applyBorder="1"/>
    <xf numFmtId="0" fontId="38" fillId="0" borderId="22" xfId="0" applyFont="1" applyFill="1" applyBorder="1" applyAlignment="1">
      <alignment wrapText="1"/>
    </xf>
    <xf numFmtId="0" fontId="38" fillId="0" borderId="77" xfId="0" applyFont="1" applyFill="1" applyBorder="1"/>
    <xf numFmtId="0" fontId="30" fillId="0" borderId="61" xfId="0" applyFont="1" applyBorder="1" applyAlignment="1">
      <alignment horizontal="center" vertical="top"/>
    </xf>
    <xf numFmtId="0" fontId="30" fillId="0" borderId="13" xfId="0" applyFont="1" applyFill="1" applyBorder="1" applyAlignment="1">
      <alignment horizontal="center" vertical="top"/>
    </xf>
    <xf numFmtId="0" fontId="34" fillId="0" borderId="25" xfId="0" applyFont="1" applyBorder="1" applyAlignment="1">
      <alignment horizontal="center" vertical="top"/>
    </xf>
    <xf numFmtId="0" fontId="34" fillId="0" borderId="14" xfId="0" applyFont="1" applyBorder="1" applyAlignment="1">
      <alignment horizontal="center" vertical="top"/>
    </xf>
    <xf numFmtId="0" fontId="34" fillId="0" borderId="26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31" fillId="0" borderId="78" xfId="0" applyFont="1" applyBorder="1" applyAlignment="1">
      <alignment horizontal="center" vertical="top"/>
    </xf>
    <xf numFmtId="0" fontId="31" fillId="0" borderId="79" xfId="0" applyFont="1" applyBorder="1" applyAlignment="1">
      <alignment horizontal="center" vertical="top"/>
    </xf>
    <xf numFmtId="0" fontId="31" fillId="0" borderId="80" xfId="0" applyFont="1" applyBorder="1" applyAlignment="1">
      <alignment horizontal="center" vertical="top"/>
    </xf>
    <xf numFmtId="0" fontId="30" fillId="0" borderId="8" xfId="0" applyFont="1" applyBorder="1" applyAlignment="1">
      <alignment horizontal="center" vertical="top" wrapText="1"/>
    </xf>
    <xf numFmtId="0" fontId="32" fillId="0" borderId="81" xfId="0" applyFont="1" applyFill="1" applyBorder="1" applyAlignment="1">
      <alignment horizontal="center"/>
    </xf>
    <xf numFmtId="0" fontId="38" fillId="0" borderId="14" xfId="0" applyFont="1" applyFill="1" applyBorder="1" applyAlignment="1">
      <alignment wrapText="1"/>
    </xf>
    <xf numFmtId="0" fontId="38" fillId="0" borderId="10" xfId="0" applyFont="1" applyFill="1" applyBorder="1" applyAlignment="1">
      <alignment wrapText="1"/>
    </xf>
    <xf numFmtId="0" fontId="38" fillId="0" borderId="10" xfId="0" applyFont="1" applyFill="1" applyBorder="1" applyAlignment="1">
      <alignment vertical="center" wrapText="1"/>
    </xf>
    <xf numFmtId="0" fontId="32" fillId="0" borderId="82" xfId="0" applyFont="1" applyFill="1" applyBorder="1" applyAlignment="1">
      <alignment horizontal="center"/>
    </xf>
    <xf numFmtId="0" fontId="38" fillId="0" borderId="83" xfId="0" applyFont="1" applyFill="1" applyBorder="1" applyAlignment="1">
      <alignment vertical="center" wrapText="1"/>
    </xf>
    <xf numFmtId="0" fontId="30" fillId="0" borderId="74" xfId="0" applyFont="1" applyFill="1" applyBorder="1" applyAlignment="1">
      <alignment horizontal="center" vertical="center"/>
    </xf>
    <xf numFmtId="0" fontId="32" fillId="0" borderId="74" xfId="0" applyFont="1" applyBorder="1" applyAlignment="1">
      <alignment horizontal="center" vertical="top"/>
    </xf>
    <xf numFmtId="0" fontId="30" fillId="0" borderId="84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wrapText="1"/>
    </xf>
    <xf numFmtId="0" fontId="30" fillId="0" borderId="22" xfId="0" applyFont="1" applyFill="1" applyBorder="1" applyAlignment="1">
      <alignment wrapText="1"/>
    </xf>
    <xf numFmtId="0" fontId="30" fillId="0" borderId="22" xfId="0" applyFont="1" applyFill="1" applyBorder="1" applyAlignment="1">
      <alignment horizontal="left" vertical="top" wrapText="1"/>
    </xf>
    <xf numFmtId="0" fontId="42" fillId="0" borderId="22" xfId="0" applyFont="1" applyFill="1" applyBorder="1" applyAlignment="1">
      <alignment wrapText="1"/>
    </xf>
    <xf numFmtId="0" fontId="31" fillId="0" borderId="6" xfId="0" applyFont="1" applyBorder="1" applyAlignment="1">
      <alignment horizontal="center" vertical="top"/>
    </xf>
    <xf numFmtId="0" fontId="31" fillId="0" borderId="85" xfId="0" applyFont="1" applyBorder="1" applyAlignment="1">
      <alignment horizontal="center" vertical="top"/>
    </xf>
    <xf numFmtId="0" fontId="31" fillId="0" borderId="86" xfId="0" applyFont="1" applyBorder="1" applyAlignment="1">
      <alignment horizontal="center" vertical="top"/>
    </xf>
    <xf numFmtId="0" fontId="34" fillId="0" borderId="20" xfId="0" applyFont="1" applyBorder="1" applyAlignment="1">
      <alignment horizontal="center" vertical="top"/>
    </xf>
    <xf numFmtId="0" fontId="34" fillId="0" borderId="18" xfId="0" applyFont="1" applyBorder="1" applyAlignment="1">
      <alignment horizontal="center" vertical="top"/>
    </xf>
    <xf numFmtId="0" fontId="34" fillId="0" borderId="19" xfId="0" applyFont="1" applyBorder="1" applyAlignment="1">
      <alignment horizontal="center" vertical="top"/>
    </xf>
    <xf numFmtId="0" fontId="31" fillId="0" borderId="66" xfId="0" applyFont="1" applyBorder="1" applyAlignment="1">
      <alignment horizontal="center" vertical="top"/>
    </xf>
    <xf numFmtId="0" fontId="31" fillId="0" borderId="67" xfId="0" applyFont="1" applyBorder="1" applyAlignment="1">
      <alignment horizontal="center" vertical="top"/>
    </xf>
    <xf numFmtId="0" fontId="32" fillId="0" borderId="19" xfId="0" applyFont="1" applyFill="1" applyBorder="1" applyAlignment="1">
      <alignment horizontal="center" vertical="top"/>
    </xf>
    <xf numFmtId="0" fontId="30" fillId="0" borderId="88" xfId="0" applyFont="1" applyFill="1" applyBorder="1" applyAlignment="1">
      <alignment horizontal="center" vertical="top"/>
    </xf>
    <xf numFmtId="0" fontId="30" fillId="0" borderId="90" xfId="0" applyFont="1" applyFill="1" applyBorder="1" applyAlignment="1">
      <alignment horizontal="center" vertical="top"/>
    </xf>
    <xf numFmtId="0" fontId="30" fillId="0" borderId="25" xfId="0" applyFont="1" applyFill="1" applyBorder="1" applyAlignment="1">
      <alignment horizontal="center" vertical="top"/>
    </xf>
    <xf numFmtId="0" fontId="30" fillId="0" borderId="14" xfId="0" applyFont="1" applyFill="1" applyBorder="1" applyAlignment="1">
      <alignment horizontal="center" vertical="top"/>
    </xf>
    <xf numFmtId="0" fontId="35" fillId="0" borderId="26" xfId="0" applyFont="1" applyFill="1" applyBorder="1" applyAlignment="1">
      <alignment horizontal="center" vertical="top" wrapText="1"/>
    </xf>
    <xf numFmtId="0" fontId="35" fillId="0" borderId="26" xfId="0" applyFont="1" applyFill="1" applyBorder="1" applyAlignment="1">
      <alignment horizontal="center" vertical="top"/>
    </xf>
    <xf numFmtId="0" fontId="41" fillId="0" borderId="26" xfId="0" applyFont="1" applyFill="1" applyBorder="1" applyAlignment="1">
      <alignment horizontal="center" vertical="top" wrapText="1"/>
    </xf>
    <xf numFmtId="0" fontId="30" fillId="0" borderId="76" xfId="0" applyFont="1" applyFill="1" applyBorder="1" applyAlignment="1">
      <alignment horizontal="center" vertical="top"/>
    </xf>
    <xf numFmtId="0" fontId="45" fillId="0" borderId="124" xfId="0" applyFont="1" applyBorder="1" applyAlignment="1">
      <alignment horizontal="center" vertical="top"/>
    </xf>
    <xf numFmtId="0" fontId="45" fillId="0" borderId="74" xfId="0" applyFont="1" applyBorder="1" applyAlignment="1">
      <alignment horizontal="center" vertical="top"/>
    </xf>
    <xf numFmtId="0" fontId="36" fillId="0" borderId="8" xfId="0" applyFont="1" applyFill="1" applyBorder="1" applyAlignment="1">
      <alignment horizontal="center" vertical="top"/>
    </xf>
    <xf numFmtId="0" fontId="37" fillId="0" borderId="8" xfId="0" applyFont="1" applyFill="1" applyBorder="1" applyAlignment="1">
      <alignment horizontal="center" vertical="top"/>
    </xf>
    <xf numFmtId="0" fontId="22" fillId="0" borderId="91" xfId="0" applyFont="1" applyFill="1" applyBorder="1" applyAlignment="1">
      <alignment horizontal="center" textRotation="90"/>
    </xf>
    <xf numFmtId="0" fontId="22" fillId="0" borderId="92" xfId="0" applyFont="1" applyFill="1" applyBorder="1" applyAlignment="1">
      <alignment horizontal="center" textRotation="90"/>
    </xf>
    <xf numFmtId="49" fontId="16" fillId="0" borderId="18" xfId="0" applyNumberFormat="1" applyFont="1" applyFill="1" applyBorder="1" applyAlignment="1">
      <alignment horizontal="center"/>
    </xf>
    <xf numFmtId="49" fontId="16" fillId="0" borderId="87" xfId="0" applyNumberFormat="1" applyFont="1" applyFill="1" applyBorder="1" applyAlignment="1">
      <alignment horizontal="center"/>
    </xf>
    <xf numFmtId="49" fontId="16" fillId="0" borderId="20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center" textRotation="90" wrapText="1"/>
    </xf>
    <xf numFmtId="0" fontId="36" fillId="0" borderId="8" xfId="0" applyFont="1" applyFill="1" applyBorder="1" applyAlignment="1">
      <alignment horizontal="center"/>
    </xf>
    <xf numFmtId="0" fontId="36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/>
    </xf>
    <xf numFmtId="0" fontId="36" fillId="0" borderId="8" xfId="0" applyFont="1" applyFill="1" applyBorder="1" applyAlignment="1">
      <alignment horizontal="center" vertical="top" wrapText="1"/>
    </xf>
    <xf numFmtId="0" fontId="36" fillId="0" borderId="8" xfId="0" applyFont="1" applyFill="1" applyBorder="1" applyAlignment="1">
      <alignment horizontal="left" vertical="top" wrapText="1"/>
    </xf>
    <xf numFmtId="0" fontId="36" fillId="0" borderId="8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/>
    </xf>
    <xf numFmtId="49" fontId="25" fillId="0" borderId="21" xfId="0" applyNumberFormat="1" applyFont="1" applyFill="1" applyBorder="1" applyAlignment="1">
      <alignment horizontal="center" vertical="center"/>
    </xf>
    <xf numFmtId="0" fontId="36" fillId="0" borderId="63" xfId="0" applyFont="1" applyFill="1" applyBorder="1" applyAlignment="1">
      <alignment horizontal="center" vertical="top"/>
    </xf>
    <xf numFmtId="0" fontId="36" fillId="0" borderId="9" xfId="0" applyFont="1" applyFill="1" applyBorder="1" applyAlignment="1">
      <alignment horizontal="center" vertical="top"/>
    </xf>
    <xf numFmtId="0" fontId="36" fillId="0" borderId="90" xfId="0" applyFont="1" applyFill="1" applyBorder="1" applyAlignment="1">
      <alignment horizontal="center" vertical="top"/>
    </xf>
    <xf numFmtId="0" fontId="36" fillId="0" borderId="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49" fontId="16" fillId="0" borderId="89" xfId="0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3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horizontal="left" vertical="center" wrapText="1"/>
    </xf>
    <xf numFmtId="49" fontId="22" fillId="0" borderId="19" xfId="0" applyNumberFormat="1" applyFont="1" applyFill="1" applyBorder="1" applyAlignment="1">
      <alignment horizontal="center" vertical="center"/>
    </xf>
    <xf numFmtId="49" fontId="22" fillId="0" borderId="88" xfId="0" applyNumberFormat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2" applyFont="1" applyFill="1" applyBorder="1" applyAlignment="1">
      <alignment horizontal="left" vertical="top" wrapText="1"/>
    </xf>
    <xf numFmtId="0" fontId="4" fillId="0" borderId="12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2" fillId="0" borderId="0" xfId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" fillId="0" borderId="118" xfId="0" applyFont="1" applyBorder="1" applyAlignment="1">
      <alignment horizontal="center" vertical="top" wrapText="1"/>
    </xf>
    <xf numFmtId="0" fontId="8" fillId="0" borderId="113" xfId="0" applyFont="1" applyBorder="1" applyAlignment="1">
      <alignment horizontal="center" vertical="top" wrapText="1"/>
    </xf>
    <xf numFmtId="0" fontId="8" fillId="0" borderId="119" xfId="0" applyFont="1" applyBorder="1" applyAlignment="1">
      <alignment horizontal="center" vertical="top" wrapText="1"/>
    </xf>
    <xf numFmtId="0" fontId="10" fillId="0" borderId="107" xfId="0" applyFont="1" applyFill="1" applyBorder="1" applyAlignment="1">
      <alignment horizontal="center" vertical="top" wrapText="1"/>
    </xf>
    <xf numFmtId="0" fontId="10" fillId="0" borderId="108" xfId="0" applyFont="1" applyFill="1" applyBorder="1" applyAlignment="1">
      <alignment horizontal="center" vertical="top" wrapText="1"/>
    </xf>
    <xf numFmtId="0" fontId="10" fillId="0" borderId="109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top" wrapText="1"/>
    </xf>
    <xf numFmtId="0" fontId="6" fillId="0" borderId="111" xfId="0" applyFont="1" applyBorder="1" applyAlignment="1">
      <alignment horizontal="center" vertical="top" wrapText="1"/>
    </xf>
    <xf numFmtId="0" fontId="6" fillId="0" borderId="112" xfId="0" applyFont="1" applyBorder="1" applyAlignment="1">
      <alignment horizontal="center" vertical="top" wrapText="1"/>
    </xf>
    <xf numFmtId="0" fontId="7" fillId="0" borderId="107" xfId="0" applyFont="1" applyBorder="1" applyAlignment="1">
      <alignment horizontal="center" vertical="top" wrapText="1"/>
    </xf>
    <xf numFmtId="0" fontId="7" fillId="0" borderId="108" xfId="0" applyFont="1" applyBorder="1" applyAlignment="1">
      <alignment horizontal="center" vertical="top" wrapText="1"/>
    </xf>
    <xf numFmtId="0" fontId="7" fillId="0" borderId="109" xfId="0" applyFont="1" applyBorder="1" applyAlignment="1">
      <alignment horizontal="center" vertical="top" wrapText="1"/>
    </xf>
    <xf numFmtId="0" fontId="8" fillId="0" borderId="110" xfId="0" applyFont="1" applyBorder="1" applyAlignment="1">
      <alignment horizontal="center" vertical="top" wrapText="1"/>
    </xf>
    <xf numFmtId="0" fontId="8" fillId="0" borderId="111" xfId="0" applyFont="1" applyBorder="1" applyAlignment="1">
      <alignment horizontal="center" vertical="top" wrapText="1"/>
    </xf>
    <xf numFmtId="0" fontId="8" fillId="0" borderId="112" xfId="0" applyFont="1" applyBorder="1" applyAlignment="1">
      <alignment horizontal="center" vertical="top" wrapText="1"/>
    </xf>
    <xf numFmtId="0" fontId="10" fillId="0" borderId="107" xfId="0" applyFont="1" applyBorder="1" applyAlignment="1">
      <alignment horizontal="center" vertical="top" wrapText="1"/>
    </xf>
    <xf numFmtId="0" fontId="10" fillId="0" borderId="108" xfId="0" applyFont="1" applyBorder="1" applyAlignment="1">
      <alignment horizontal="center" vertical="top" wrapText="1"/>
    </xf>
    <xf numFmtId="0" fontId="10" fillId="0" borderId="109" xfId="0" applyFont="1" applyBorder="1" applyAlignment="1">
      <alignment horizontal="center" vertical="top" wrapText="1"/>
    </xf>
    <xf numFmtId="0" fontId="29" fillId="0" borderId="82" xfId="0" applyFont="1" applyBorder="1" applyAlignment="1">
      <alignment horizontal="left" vertical="top"/>
    </xf>
    <xf numFmtId="0" fontId="29" fillId="0" borderId="101" xfId="0" applyFont="1" applyBorder="1" applyAlignment="1">
      <alignment horizontal="left" vertical="top"/>
    </xf>
    <xf numFmtId="0" fontId="29" fillId="0" borderId="102" xfId="0" applyFont="1" applyBorder="1" applyAlignment="1">
      <alignment horizontal="left" vertical="top"/>
    </xf>
    <xf numFmtId="0" fontId="29" fillId="0" borderId="70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top"/>
    </xf>
    <xf numFmtId="0" fontId="29" fillId="0" borderId="103" xfId="0" applyFont="1" applyBorder="1" applyAlignment="1">
      <alignment horizontal="left" vertical="top"/>
    </xf>
    <xf numFmtId="0" fontId="31" fillId="0" borderId="97" xfId="0" applyFont="1" applyBorder="1" applyAlignment="1">
      <alignment horizontal="right"/>
    </xf>
    <xf numFmtId="0" fontId="31" fillId="0" borderId="33" xfId="0" applyFont="1" applyBorder="1" applyAlignment="1">
      <alignment horizontal="right"/>
    </xf>
    <xf numFmtId="0" fontId="29" fillId="0" borderId="104" xfId="0" applyFont="1" applyBorder="1" applyAlignment="1">
      <alignment horizontal="left" vertical="top"/>
    </xf>
    <xf numFmtId="0" fontId="29" fillId="0" borderId="105" xfId="0" applyFont="1" applyBorder="1" applyAlignment="1">
      <alignment horizontal="left" vertical="top"/>
    </xf>
    <xf numFmtId="0" fontId="29" fillId="0" borderId="106" xfId="0" applyFont="1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9" fillId="0" borderId="87" xfId="0" applyFont="1" applyBorder="1" applyAlignment="1">
      <alignment horizontal="left" vertical="top"/>
    </xf>
    <xf numFmtId="0" fontId="29" fillId="0" borderId="89" xfId="0" applyFont="1" applyBorder="1" applyAlignment="1">
      <alignment horizontal="left" vertical="top"/>
    </xf>
    <xf numFmtId="0" fontId="31" fillId="0" borderId="97" xfId="0" applyFont="1" applyBorder="1" applyAlignment="1">
      <alignment horizontal="left" vertical="top" wrapText="1"/>
    </xf>
    <xf numFmtId="0" fontId="31" fillId="0" borderId="116" xfId="0" applyFont="1" applyBorder="1" applyAlignment="1">
      <alignment horizontal="left" vertical="top" wrapText="1"/>
    </xf>
    <xf numFmtId="0" fontId="31" fillId="0" borderId="67" xfId="0" applyFont="1" applyBorder="1" applyAlignment="1">
      <alignment horizontal="left" vertical="top" wrapText="1"/>
    </xf>
    <xf numFmtId="0" fontId="29" fillId="0" borderId="97" xfId="0" applyFont="1" applyBorder="1" applyAlignment="1">
      <alignment horizontal="right"/>
    </xf>
    <xf numFmtId="0" fontId="29" fillId="0" borderId="98" xfId="0" applyFont="1" applyBorder="1" applyAlignment="1">
      <alignment horizontal="right"/>
    </xf>
    <xf numFmtId="0" fontId="31" fillId="0" borderId="97" xfId="0" applyFont="1" applyFill="1" applyBorder="1" applyAlignment="1">
      <alignment horizontal="right"/>
    </xf>
    <xf numFmtId="0" fontId="31" fillId="0" borderId="67" xfId="0" applyFont="1" applyFill="1" applyBorder="1" applyAlignment="1">
      <alignment horizontal="right"/>
    </xf>
    <xf numFmtId="0" fontId="31" fillId="0" borderId="67" xfId="0" applyFont="1" applyBorder="1" applyAlignment="1">
      <alignment horizontal="right"/>
    </xf>
    <xf numFmtId="0" fontId="3" fillId="0" borderId="16" xfId="0" applyFont="1" applyBorder="1" applyAlignment="1">
      <alignment horizontal="center" textRotation="90"/>
    </xf>
    <xf numFmtId="0" fontId="3" fillId="0" borderId="16" xfId="0" applyFont="1" applyBorder="1" applyAlignment="1">
      <alignment horizontal="center" vertical="justify" textRotation="90"/>
    </xf>
    <xf numFmtId="0" fontId="3" fillId="0" borderId="27" xfId="0" applyFont="1" applyBorder="1" applyAlignment="1">
      <alignment horizontal="center" vertical="justify" textRotation="90"/>
    </xf>
    <xf numFmtId="0" fontId="3" fillId="0" borderId="60" xfId="0" applyFont="1" applyBorder="1" applyAlignment="1">
      <alignment horizontal="center" vertical="justify" textRotation="90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9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14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1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textRotation="90" wrapText="1"/>
    </xf>
    <xf numFmtId="0" fontId="3" fillId="0" borderId="27" xfId="0" applyFont="1" applyBorder="1" applyAlignment="1">
      <alignment horizontal="center" textRotation="90" wrapText="1"/>
    </xf>
    <xf numFmtId="0" fontId="3" fillId="0" borderId="60" xfId="0" applyFont="1" applyBorder="1" applyAlignment="1">
      <alignment horizontal="center" textRotation="90" wrapText="1"/>
    </xf>
    <xf numFmtId="0" fontId="10" fillId="0" borderId="97" xfId="0" applyFont="1" applyBorder="1" applyAlignment="1">
      <alignment horizontal="center"/>
    </xf>
    <xf numFmtId="0" fontId="10" fillId="0" borderId="11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17" xfId="0" applyFont="1" applyBorder="1" applyAlignment="1">
      <alignment horizontal="center"/>
    </xf>
    <xf numFmtId="0" fontId="29" fillId="0" borderId="33" xfId="0" applyFont="1" applyBorder="1" applyAlignment="1">
      <alignment horizontal="right"/>
    </xf>
    <xf numFmtId="0" fontId="31" fillId="0" borderId="79" xfId="0" applyFont="1" applyBorder="1" applyAlignment="1">
      <alignment horizontal="right"/>
    </xf>
    <xf numFmtId="0" fontId="31" fillId="0" borderId="117" xfId="0" applyFont="1" applyBorder="1" applyAlignment="1">
      <alignment horizontal="right"/>
    </xf>
    <xf numFmtId="0" fontId="3" fillId="0" borderId="100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top"/>
    </xf>
    <xf numFmtId="0" fontId="3" fillId="0" borderId="93" xfId="0" applyFont="1" applyBorder="1" applyAlignment="1">
      <alignment horizontal="center" vertical="top" wrapText="1"/>
    </xf>
    <xf numFmtId="0" fontId="3" fillId="0" borderId="94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/>
    </xf>
    <xf numFmtId="0" fontId="3" fillId="0" borderId="95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96" xfId="0" applyFont="1" applyBorder="1" applyAlignment="1">
      <alignment horizontal="center" vertical="top"/>
    </xf>
    <xf numFmtId="0" fontId="38" fillId="0" borderId="77" xfId="0" applyFont="1" applyFill="1" applyBorder="1" applyAlignment="1">
      <alignment wrapText="1"/>
    </xf>
    <xf numFmtId="0" fontId="30" fillId="0" borderId="85" xfId="0" applyFont="1" applyFill="1" applyBorder="1" applyAlignment="1">
      <alignment horizontal="center" vertical="top"/>
    </xf>
    <xf numFmtId="0" fontId="30" fillId="0" borderId="78" xfId="0" applyFont="1" applyFill="1" applyBorder="1" applyAlignment="1">
      <alignment horizontal="center" vertical="top"/>
    </xf>
    <xf numFmtId="0" fontId="30" fillId="0" borderId="86" xfId="0" applyFont="1" applyFill="1" applyBorder="1" applyAlignment="1">
      <alignment horizontal="center" vertical="top"/>
    </xf>
    <xf numFmtId="0" fontId="30" fillId="0" borderId="121" xfId="0" applyFont="1" applyFill="1" applyBorder="1" applyAlignment="1">
      <alignment horizontal="center" vertical="top"/>
    </xf>
    <xf numFmtId="0" fontId="30" fillId="0" borderId="122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top"/>
    </xf>
    <xf numFmtId="0" fontId="30" fillId="0" borderId="123" xfId="0" applyFont="1" applyFill="1" applyBorder="1" applyAlignment="1">
      <alignment horizontal="center" vertical="top"/>
    </xf>
    <xf numFmtId="0" fontId="30" fillId="0" borderId="83" xfId="0" applyFont="1" applyFill="1" applyBorder="1" applyAlignment="1">
      <alignment horizontal="center" vertical="top"/>
    </xf>
    <xf numFmtId="0" fontId="38" fillId="0" borderId="125" xfId="0" applyFont="1" applyFill="1" applyBorder="1" applyAlignment="1">
      <alignment vertical="center" wrapText="1"/>
    </xf>
    <xf numFmtId="0" fontId="30" fillId="0" borderId="126" xfId="0" applyFont="1" applyFill="1" applyBorder="1" applyAlignment="1">
      <alignment horizontal="center" vertical="top"/>
    </xf>
    <xf numFmtId="0" fontId="30" fillId="0" borderId="127" xfId="0" applyFont="1" applyFill="1" applyBorder="1" applyAlignment="1">
      <alignment horizontal="center" vertical="top"/>
    </xf>
    <xf numFmtId="0" fontId="30" fillId="0" borderId="126" xfId="0" applyFont="1" applyFill="1" applyBorder="1" applyAlignment="1">
      <alignment horizontal="center" vertical="top" wrapText="1"/>
    </xf>
    <xf numFmtId="0" fontId="30" fillId="0" borderId="128" xfId="0" applyFont="1" applyFill="1" applyBorder="1" applyAlignment="1">
      <alignment horizontal="center" vertical="top"/>
    </xf>
    <xf numFmtId="0" fontId="30" fillId="0" borderId="125" xfId="0" applyFont="1" applyFill="1" applyBorder="1" applyAlignment="1">
      <alignment horizontal="center" vertical="top"/>
    </xf>
    <xf numFmtId="0" fontId="32" fillId="0" borderId="65" xfId="0" applyFont="1" applyFill="1" applyBorder="1" applyAlignment="1">
      <alignment horizontal="center" vertical="top"/>
    </xf>
  </cellXfs>
  <cellStyles count="3">
    <cellStyle name="Обычный" xfId="0" builtinId="0"/>
    <cellStyle name="Обычный 3" xfId="1"/>
    <cellStyle name="Обычный_b_z_05_03v" xfId="2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я1" displayName="Таблиця1" ref="Z44:Z45" insertRow="1" totalsRowShown="0" headerRowDxfId="2" dataDxfId="1">
  <autoFilter ref="Z44:Z45"/>
  <tableColumns count="1">
    <tableColumn id="1" name="Стовпец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P94"/>
  <sheetViews>
    <sheetView topLeftCell="A65" zoomScale="85" zoomScaleNormal="85" workbookViewId="0">
      <selection activeCell="M27" sqref="M27:BC27"/>
    </sheetView>
  </sheetViews>
  <sheetFormatPr defaultColWidth="8.7109375" defaultRowHeight="15" x14ac:dyDescent="0.25"/>
  <cols>
    <col min="1" max="1" width="4.28515625" style="20" customWidth="1"/>
    <col min="2" max="14" width="3.7109375" style="20" customWidth="1"/>
    <col min="15" max="15" width="2.5703125" style="20" customWidth="1"/>
    <col min="16" max="16" width="1.7109375" style="20" customWidth="1"/>
    <col min="17" max="17" width="2" style="20" customWidth="1"/>
    <col min="18" max="19" width="3.7109375" style="20" customWidth="1"/>
    <col min="20" max="20" width="4.85546875" style="20" customWidth="1"/>
    <col min="21" max="56" width="3.7109375" style="20" customWidth="1"/>
    <col min="57" max="61" width="2.42578125" style="20" customWidth="1"/>
    <col min="62" max="66" width="1.42578125" style="20" customWidth="1"/>
    <col min="67" max="67" width="0.7109375" style="20" customWidth="1"/>
    <col min="68" max="16384" width="8.7109375" style="20"/>
  </cols>
  <sheetData>
    <row r="1" spans="1:68" ht="24" customHeight="1" x14ac:dyDescent="0.25">
      <c r="R1" s="303" t="s">
        <v>5</v>
      </c>
      <c r="S1" s="303"/>
      <c r="T1" s="303"/>
      <c r="U1" s="303"/>
      <c r="V1" s="303"/>
      <c r="W1" s="303"/>
      <c r="X1" s="303"/>
      <c r="Y1" s="303"/>
      <c r="Z1" s="303"/>
      <c r="AA1" s="303"/>
      <c r="AB1" s="303"/>
    </row>
    <row r="2" spans="1:68" ht="24.75" customHeight="1" x14ac:dyDescent="0.3">
      <c r="L2" s="302" t="s">
        <v>200</v>
      </c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</row>
    <row r="4" spans="1:68" ht="12" customHeight="1" x14ac:dyDescent="0.25">
      <c r="C4" s="21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4"/>
      <c r="AT4" s="25"/>
      <c r="AU4" s="26"/>
      <c r="AV4" s="27"/>
      <c r="AW4" s="27"/>
      <c r="AX4" s="27"/>
      <c r="AY4" s="27"/>
      <c r="AZ4" s="27"/>
      <c r="BC4" s="23"/>
      <c r="BD4" s="23"/>
      <c r="BE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12" customHeight="1" x14ac:dyDescent="0.25">
      <c r="A5" s="28"/>
      <c r="B5" s="28"/>
      <c r="D5" s="29" t="s">
        <v>1</v>
      </c>
      <c r="E5" s="28"/>
      <c r="F5" s="28"/>
      <c r="G5" s="30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31"/>
      <c r="AS5" s="24"/>
      <c r="AT5" s="32"/>
      <c r="AU5" s="32"/>
      <c r="AV5" s="32"/>
      <c r="AW5" s="305" t="s">
        <v>232</v>
      </c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23"/>
      <c r="BK5" s="23"/>
      <c r="BL5" s="23"/>
      <c r="BM5" s="23"/>
      <c r="BN5" s="23"/>
      <c r="BO5" s="23"/>
      <c r="BP5" s="23"/>
    </row>
    <row r="6" spans="1:68" ht="12" customHeight="1" x14ac:dyDescent="0.25">
      <c r="A6" s="33"/>
      <c r="B6" s="33"/>
      <c r="C6" s="33"/>
      <c r="D6" s="33"/>
      <c r="E6" s="33"/>
      <c r="F6" s="33"/>
      <c r="G6" s="34" t="s">
        <v>2</v>
      </c>
      <c r="H6" s="33"/>
      <c r="I6" s="33"/>
      <c r="J6" s="33"/>
      <c r="K6" s="33"/>
      <c r="L6" s="33"/>
      <c r="M6" s="33"/>
      <c r="N6" s="33"/>
      <c r="AR6" s="24"/>
      <c r="AT6" s="32"/>
      <c r="AU6" s="32"/>
      <c r="AV6" s="32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23"/>
      <c r="BK6" s="23"/>
      <c r="BL6" s="23"/>
      <c r="BM6" s="23"/>
      <c r="BN6" s="23"/>
      <c r="BO6" s="23"/>
      <c r="BP6" s="23"/>
    </row>
    <row r="7" spans="1:68" ht="12" customHeight="1" x14ac:dyDescent="0.25">
      <c r="B7" s="35" t="s">
        <v>3</v>
      </c>
      <c r="AU7" s="36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23"/>
      <c r="BK7" s="23"/>
      <c r="BL7" s="23"/>
      <c r="BM7" s="23"/>
      <c r="BN7" s="23"/>
      <c r="BO7" s="23"/>
      <c r="BP7" s="23"/>
    </row>
    <row r="8" spans="1:68" ht="12" customHeight="1" x14ac:dyDescent="0.25">
      <c r="A8" s="20" t="s">
        <v>4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S8" s="38"/>
      <c r="AT8" s="38"/>
      <c r="AV8" s="38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23"/>
      <c r="BK8" s="23"/>
      <c r="BL8" s="23"/>
      <c r="BM8" s="23"/>
      <c r="BN8" s="23"/>
      <c r="BO8" s="23"/>
      <c r="BP8" s="23"/>
    </row>
    <row r="9" spans="1:68" ht="12" customHeight="1" x14ac:dyDescent="0.25">
      <c r="B9" s="39" t="s">
        <v>6</v>
      </c>
      <c r="R9" s="3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11" t="s">
        <v>145</v>
      </c>
      <c r="AP9" s="311"/>
      <c r="AQ9" s="311"/>
      <c r="AR9" s="311"/>
      <c r="AS9" s="311"/>
      <c r="AT9" s="311"/>
      <c r="AU9" s="311"/>
      <c r="AV9" s="311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23"/>
      <c r="BK9" s="23"/>
      <c r="BL9" s="23"/>
      <c r="BM9" s="23"/>
      <c r="BN9" s="23"/>
      <c r="BO9" s="23"/>
      <c r="BP9" s="23"/>
    </row>
    <row r="10" spans="1:68" ht="12" customHeight="1" x14ac:dyDescent="0.25">
      <c r="A10" s="56" t="s">
        <v>148</v>
      </c>
      <c r="R10" s="3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11"/>
      <c r="AP10" s="311"/>
      <c r="AQ10" s="311"/>
      <c r="AR10" s="311"/>
      <c r="AS10" s="311"/>
      <c r="AT10" s="311"/>
      <c r="AU10" s="311"/>
      <c r="AV10" s="311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23"/>
      <c r="BK10" s="23"/>
      <c r="BL10" s="23"/>
      <c r="BM10" s="23"/>
      <c r="BN10" s="23"/>
      <c r="BO10" s="23"/>
      <c r="BP10" s="23"/>
    </row>
    <row r="11" spans="1:68" ht="12" customHeight="1" x14ac:dyDescent="0.25">
      <c r="R11" s="3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S11" s="38"/>
      <c r="AT11" s="38"/>
      <c r="AV11" s="38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23"/>
      <c r="BK11" s="23"/>
      <c r="BL11" s="23"/>
      <c r="BM11" s="23"/>
      <c r="BN11" s="23"/>
      <c r="BO11" s="23"/>
      <c r="BP11" s="23"/>
    </row>
    <row r="12" spans="1:68" ht="12" customHeight="1" x14ac:dyDescent="0.25"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S12" s="38"/>
      <c r="AT12" s="38"/>
      <c r="AV12" s="38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23"/>
      <c r="BK12" s="23"/>
      <c r="BL12" s="23"/>
      <c r="BM12" s="23"/>
      <c r="BN12" s="23"/>
      <c r="BO12" s="23"/>
      <c r="BP12" s="23"/>
    </row>
    <row r="13" spans="1:68" ht="12" customHeight="1" x14ac:dyDescent="0.25">
      <c r="T13" s="35"/>
      <c r="AS13" s="38"/>
      <c r="AT13" s="38"/>
      <c r="AU13" s="38"/>
      <c r="AV13" s="38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23"/>
      <c r="BK13" s="23"/>
      <c r="BL13" s="23"/>
      <c r="BM13" s="23"/>
      <c r="BN13" s="23"/>
      <c r="BO13" s="23"/>
      <c r="BP13" s="23"/>
    </row>
    <row r="14" spans="1:68" ht="12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T14" s="30"/>
      <c r="AU14" s="30"/>
      <c r="AV14" s="30"/>
      <c r="AW14" s="305" t="s">
        <v>7</v>
      </c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23"/>
      <c r="BK14" s="23"/>
      <c r="BL14" s="23"/>
      <c r="BM14" s="23"/>
      <c r="BN14" s="23"/>
      <c r="BO14" s="23"/>
      <c r="BP14" s="23"/>
    </row>
    <row r="15" spans="1:68" ht="13.5" customHeight="1" x14ac:dyDescent="0.25">
      <c r="O15" s="35"/>
      <c r="P15" s="35"/>
      <c r="Q15" s="35"/>
      <c r="AR15" s="312" t="s">
        <v>8</v>
      </c>
      <c r="AS15" s="312"/>
      <c r="AT15" s="312"/>
      <c r="AU15" s="312"/>
      <c r="AV15" s="312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23"/>
      <c r="BK15" s="23"/>
      <c r="BL15" s="23"/>
      <c r="BM15" s="23"/>
      <c r="BN15" s="23"/>
      <c r="BO15" s="23"/>
      <c r="BP15" s="23"/>
    </row>
    <row r="16" spans="1:68" ht="12" customHeight="1" x14ac:dyDescent="0.25">
      <c r="R16" s="304" t="s">
        <v>9</v>
      </c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T16" s="32"/>
      <c r="AU16" s="32"/>
      <c r="AV16" s="32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23"/>
      <c r="BK16" s="23"/>
      <c r="BL16" s="23"/>
      <c r="BM16" s="23"/>
      <c r="BN16" s="23"/>
      <c r="BO16" s="23"/>
      <c r="BP16" s="23"/>
    </row>
    <row r="17" spans="1:68" ht="18" customHeight="1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210"/>
      <c r="AM17" s="210"/>
      <c r="AN17" s="210"/>
      <c r="AO17" s="210"/>
      <c r="AP17" s="210"/>
      <c r="AQ17" s="210"/>
      <c r="AR17" s="210"/>
      <c r="AS17" s="211"/>
      <c r="AT17" s="211"/>
      <c r="AU17" s="211"/>
      <c r="AV17" s="211"/>
      <c r="AW17" s="310" t="s">
        <v>234</v>
      </c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23"/>
      <c r="BK17" s="23"/>
      <c r="BL17" s="23"/>
      <c r="BM17" s="23"/>
      <c r="BN17" s="23"/>
      <c r="BO17" s="23"/>
      <c r="BP17" s="23"/>
    </row>
    <row r="18" spans="1:68" ht="12" customHeight="1" x14ac:dyDescent="0.25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2"/>
      <c r="AU18" s="212"/>
      <c r="AV18" s="212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23"/>
      <c r="BK18" s="23"/>
      <c r="BL18" s="23"/>
      <c r="BM18" s="23"/>
      <c r="BN18" s="23"/>
      <c r="BO18" s="23"/>
      <c r="BP18" s="23"/>
    </row>
    <row r="19" spans="1:68" ht="20.45" customHeight="1" x14ac:dyDescent="0.25">
      <c r="A19" s="210" t="s">
        <v>10</v>
      </c>
      <c r="B19" s="210"/>
      <c r="C19" s="210"/>
      <c r="D19" s="210"/>
      <c r="E19" s="210"/>
      <c r="F19" s="212"/>
      <c r="G19" s="212"/>
      <c r="H19" s="212"/>
      <c r="I19" s="212"/>
      <c r="J19" s="212"/>
      <c r="K19" s="41" t="s">
        <v>11</v>
      </c>
      <c r="L19" s="212"/>
      <c r="M19" s="212"/>
      <c r="N19" s="212"/>
      <c r="O19" s="212"/>
      <c r="P19" s="212"/>
      <c r="Q19" s="212"/>
      <c r="R19" s="212"/>
      <c r="S19" s="210"/>
      <c r="T19" s="210" t="s">
        <v>12</v>
      </c>
      <c r="U19" s="210"/>
      <c r="V19" s="210"/>
      <c r="W19" s="210"/>
      <c r="X19" s="300" t="s">
        <v>233</v>
      </c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214"/>
      <c r="AN19" s="214"/>
      <c r="AO19" s="214"/>
      <c r="AP19" s="214"/>
      <c r="AQ19" s="214"/>
      <c r="AR19" s="210"/>
      <c r="AS19" s="312" t="s">
        <v>13</v>
      </c>
      <c r="AT19" s="312"/>
      <c r="AU19" s="312"/>
      <c r="AV19" s="312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23"/>
      <c r="BK19" s="23"/>
      <c r="BL19" s="23"/>
      <c r="BM19" s="23"/>
      <c r="BN19" s="23"/>
      <c r="BO19" s="23"/>
      <c r="BP19" s="23"/>
    </row>
    <row r="20" spans="1:68" ht="12" customHeight="1" x14ac:dyDescent="0.25">
      <c r="A20" s="210"/>
      <c r="B20" s="210"/>
      <c r="C20" s="210"/>
      <c r="D20" s="210"/>
      <c r="E20" s="210"/>
      <c r="F20" s="212"/>
      <c r="G20" s="212"/>
      <c r="H20" s="212"/>
      <c r="I20" s="212"/>
      <c r="J20" s="212"/>
      <c r="K20" s="41"/>
      <c r="L20" s="212"/>
      <c r="M20" s="212"/>
      <c r="N20" s="212"/>
      <c r="O20" s="212"/>
      <c r="P20" s="212"/>
      <c r="Q20" s="212"/>
      <c r="R20" s="212"/>
      <c r="S20" s="210"/>
      <c r="T20" s="210"/>
      <c r="U20" s="210"/>
      <c r="V20" s="210"/>
      <c r="W20" s="210"/>
      <c r="X20" s="210"/>
      <c r="Y20" s="210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0"/>
      <c r="AS20" s="210"/>
      <c r="AT20" s="210"/>
      <c r="AU20" s="212"/>
      <c r="AV20" s="215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23"/>
      <c r="BK20" s="23"/>
      <c r="BL20" s="23"/>
      <c r="BM20" s="23"/>
      <c r="BN20" s="23"/>
      <c r="BO20" s="23"/>
      <c r="BP20" s="23"/>
    </row>
    <row r="21" spans="1:68" ht="19.899999999999999" customHeight="1" x14ac:dyDescent="0.25">
      <c r="A21" s="210" t="s">
        <v>146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97" t="s">
        <v>173</v>
      </c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14"/>
      <c r="AP21" s="214"/>
      <c r="AQ21" s="214"/>
      <c r="AR21" s="210"/>
      <c r="AS21" s="210"/>
      <c r="AT21" s="210"/>
      <c r="AU21" s="212"/>
      <c r="AV21" s="210"/>
      <c r="AW21" s="310"/>
      <c r="AX21" s="310"/>
      <c r="AY21" s="310"/>
      <c r="AZ21" s="310"/>
      <c r="BA21" s="310"/>
      <c r="BB21" s="310"/>
      <c r="BC21" s="310"/>
      <c r="BD21" s="310"/>
      <c r="BE21" s="310"/>
      <c r="BF21" s="310"/>
      <c r="BG21" s="310"/>
      <c r="BH21" s="310"/>
      <c r="BI21" s="310"/>
      <c r="BJ21" s="23"/>
      <c r="BK21" s="23"/>
      <c r="BL21" s="23"/>
      <c r="BM21" s="23"/>
      <c r="BN21" s="23"/>
      <c r="BO21" s="23"/>
      <c r="BP21" s="23"/>
    </row>
    <row r="22" spans="1:68" ht="12" hidden="1" customHeight="1" x14ac:dyDescent="0.25">
      <c r="A22" s="210"/>
      <c r="B22" s="210"/>
      <c r="C22" s="210"/>
      <c r="D22" s="210"/>
      <c r="E22" s="210"/>
      <c r="F22" s="210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5"/>
      <c r="BF22" s="25"/>
      <c r="BG22" s="25"/>
      <c r="BH22" s="25"/>
      <c r="BI22" s="25"/>
      <c r="BJ22" s="23"/>
      <c r="BK22" s="23"/>
      <c r="BL22" s="23"/>
      <c r="BM22" s="23"/>
      <c r="BN22" s="23"/>
      <c r="BO22" s="23"/>
      <c r="BP22" s="23"/>
    </row>
    <row r="23" spans="1:68" ht="25.15" hidden="1" customHeight="1" x14ac:dyDescent="0.25">
      <c r="A23" s="210"/>
      <c r="B23" s="210"/>
      <c r="C23" s="210"/>
      <c r="D23" s="210"/>
      <c r="E23" s="210"/>
      <c r="F23" s="210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5"/>
      <c r="BF23" s="25"/>
      <c r="BG23" s="25"/>
      <c r="BH23" s="25"/>
      <c r="BI23" s="25"/>
      <c r="BJ23" s="23"/>
      <c r="BK23" s="23"/>
      <c r="BL23" s="23"/>
      <c r="BM23" s="23"/>
      <c r="BN23" s="23"/>
      <c r="BO23" s="23"/>
      <c r="BP23" s="23"/>
    </row>
    <row r="24" spans="1:68" ht="25.15" customHeight="1" x14ac:dyDescent="0.25">
      <c r="A24" s="210"/>
      <c r="B24" s="210"/>
      <c r="C24" s="210"/>
      <c r="D24" s="210"/>
      <c r="E24" s="210"/>
      <c r="F24" s="210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5"/>
      <c r="BF24" s="25"/>
      <c r="BG24" s="25"/>
      <c r="BH24" s="25"/>
      <c r="BI24" s="25"/>
      <c r="BJ24" s="23"/>
      <c r="BK24" s="23"/>
      <c r="BL24" s="23"/>
      <c r="BM24" s="23"/>
      <c r="BN24" s="23"/>
      <c r="BO24" s="23"/>
      <c r="BP24" s="23"/>
    </row>
    <row r="25" spans="1:68" ht="17.45" customHeight="1" x14ac:dyDescent="0.25">
      <c r="A25" s="210" t="s">
        <v>14</v>
      </c>
      <c r="B25" s="210"/>
      <c r="C25" s="210"/>
      <c r="D25" s="210"/>
      <c r="E25" s="210"/>
      <c r="F25" s="210"/>
      <c r="G25" s="214"/>
      <c r="H25" s="214"/>
      <c r="I25" s="214"/>
      <c r="J25" s="214"/>
      <c r="K25" s="214"/>
      <c r="L25" s="214"/>
      <c r="M25" s="299" t="s">
        <v>172</v>
      </c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10"/>
      <c r="BE25" s="25"/>
      <c r="BF25" s="25"/>
      <c r="BG25" s="25"/>
      <c r="BH25" s="25"/>
      <c r="BI25" s="25"/>
      <c r="BJ25" s="23"/>
      <c r="BK25" s="23"/>
      <c r="BL25" s="23"/>
      <c r="BM25" s="23"/>
      <c r="BN25" s="23"/>
      <c r="BO25" s="23"/>
      <c r="BP25" s="23"/>
    </row>
    <row r="26" spans="1:68" ht="25.15" customHeight="1" x14ac:dyDescent="0.25">
      <c r="A26" s="210"/>
      <c r="B26" s="210"/>
      <c r="C26" s="210"/>
      <c r="D26" s="210"/>
      <c r="E26" s="210"/>
      <c r="F26" s="210"/>
      <c r="G26" s="214"/>
      <c r="H26" s="214"/>
      <c r="I26" s="214"/>
      <c r="J26" s="214"/>
      <c r="K26" s="214"/>
      <c r="L26" s="214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0"/>
      <c r="BE26" s="25"/>
      <c r="BF26" s="25"/>
      <c r="BG26" s="25"/>
      <c r="BH26" s="25"/>
      <c r="BI26" s="25"/>
      <c r="BJ26" s="23"/>
      <c r="BK26" s="23"/>
      <c r="BL26" s="23"/>
      <c r="BM26" s="23"/>
      <c r="BN26" s="23"/>
      <c r="BO26" s="23"/>
      <c r="BP26" s="23"/>
    </row>
    <row r="27" spans="1:68" ht="20.45" customHeight="1" x14ac:dyDescent="0.25">
      <c r="A27" s="210" t="s">
        <v>15</v>
      </c>
      <c r="B27" s="210"/>
      <c r="C27" s="210"/>
      <c r="D27" s="210"/>
      <c r="E27" s="210"/>
      <c r="F27" s="210"/>
      <c r="G27" s="214"/>
      <c r="H27" s="214"/>
      <c r="I27" s="214"/>
      <c r="J27" s="214"/>
      <c r="K27" s="214"/>
      <c r="L27" s="214"/>
      <c r="M27" s="300" t="s">
        <v>199</v>
      </c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210"/>
      <c r="BE27" s="25"/>
      <c r="BF27" s="25"/>
      <c r="BG27" s="25"/>
      <c r="BH27" s="25"/>
      <c r="BI27" s="25"/>
      <c r="BJ27" s="23"/>
      <c r="BK27" s="23"/>
      <c r="BL27" s="23"/>
      <c r="BM27" s="23"/>
      <c r="BN27" s="23"/>
      <c r="BO27" s="23"/>
      <c r="BP27" s="23"/>
    </row>
    <row r="28" spans="1:68" ht="25.15" customHeight="1" x14ac:dyDescent="0.25">
      <c r="A28" s="210"/>
      <c r="B28" s="210"/>
      <c r="C28" s="210"/>
      <c r="D28" s="210"/>
      <c r="E28" s="210"/>
      <c r="F28" s="210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5"/>
      <c r="BF28" s="25"/>
      <c r="BG28" s="25"/>
      <c r="BH28" s="25"/>
      <c r="BI28" s="25"/>
      <c r="BJ28" s="23"/>
      <c r="BK28" s="23"/>
      <c r="BL28" s="23"/>
      <c r="BM28" s="23"/>
      <c r="BN28" s="23"/>
      <c r="BO28" s="23"/>
      <c r="BP28" s="23"/>
    </row>
    <row r="29" spans="1:68" ht="12" customHeight="1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 t="s">
        <v>16</v>
      </c>
      <c r="O29" s="210"/>
      <c r="P29" s="210"/>
      <c r="Q29" s="210"/>
      <c r="R29" s="210"/>
      <c r="S29" s="210"/>
      <c r="T29" s="210"/>
      <c r="U29" s="210"/>
      <c r="V29" s="210"/>
      <c r="W29" s="218" t="s">
        <v>17</v>
      </c>
      <c r="X29" s="219"/>
      <c r="Y29" s="212"/>
      <c r="Z29" s="212"/>
      <c r="AA29" s="212"/>
      <c r="AB29" s="212"/>
      <c r="AC29" s="212"/>
      <c r="AD29" s="212"/>
      <c r="AE29" s="218"/>
      <c r="AF29" s="218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5"/>
      <c r="BF29" s="25"/>
      <c r="BG29" s="25"/>
      <c r="BH29" s="25"/>
      <c r="BI29" s="25"/>
      <c r="BJ29" s="23"/>
      <c r="BK29" s="23"/>
      <c r="BL29" s="23"/>
      <c r="BM29" s="23"/>
      <c r="BN29" s="23"/>
      <c r="BO29" s="23"/>
      <c r="BP29" s="23"/>
    </row>
    <row r="30" spans="1:68" ht="9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42"/>
      <c r="Y30" s="30"/>
      <c r="Z30" s="43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1"/>
      <c r="BF30" s="31"/>
      <c r="BG30" s="31"/>
      <c r="BH30" s="23"/>
      <c r="BI30" s="23"/>
      <c r="BJ30" s="23"/>
      <c r="BK30" s="23"/>
      <c r="BL30" s="23"/>
      <c r="BM30" s="23"/>
      <c r="BN30" s="23"/>
      <c r="BO30" s="23"/>
      <c r="BP30" s="23"/>
    </row>
    <row r="31" spans="1:68" ht="4.5" hidden="1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29"/>
      <c r="O31" s="40"/>
      <c r="P31" s="40"/>
      <c r="Q31" s="40"/>
      <c r="R31" s="40"/>
      <c r="S31" s="40"/>
      <c r="T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1:68" ht="12" customHeight="1" thickBo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29" t="s">
        <v>18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44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68" ht="12" customHeight="1" x14ac:dyDescent="0.25">
      <c r="A33" s="45"/>
      <c r="B33" s="272" t="s">
        <v>19</v>
      </c>
      <c r="C33" s="274" t="s">
        <v>20</v>
      </c>
      <c r="D33" s="275"/>
      <c r="E33" s="275"/>
      <c r="F33" s="276"/>
      <c r="G33" s="274" t="s">
        <v>21</v>
      </c>
      <c r="H33" s="275"/>
      <c r="I33" s="275"/>
      <c r="J33" s="276"/>
      <c r="K33" s="274" t="s">
        <v>22</v>
      </c>
      <c r="L33" s="275"/>
      <c r="M33" s="275"/>
      <c r="N33" s="275"/>
      <c r="O33" s="275"/>
      <c r="P33" s="275"/>
      <c r="Q33" s="276"/>
      <c r="R33" s="274" t="s">
        <v>23</v>
      </c>
      <c r="S33" s="275"/>
      <c r="T33" s="275"/>
      <c r="U33" s="276"/>
      <c r="V33" s="274" t="s">
        <v>24</v>
      </c>
      <c r="W33" s="275"/>
      <c r="X33" s="275"/>
      <c r="Y33" s="275"/>
      <c r="Z33" s="276"/>
      <c r="AA33" s="274" t="s">
        <v>25</v>
      </c>
      <c r="AB33" s="275"/>
      <c r="AC33" s="275"/>
      <c r="AD33" s="276"/>
      <c r="AE33" s="274" t="s">
        <v>26</v>
      </c>
      <c r="AF33" s="275"/>
      <c r="AG33" s="275"/>
      <c r="AH33" s="276"/>
      <c r="AI33" s="274" t="s">
        <v>27</v>
      </c>
      <c r="AJ33" s="275"/>
      <c r="AK33" s="275"/>
      <c r="AL33" s="276"/>
      <c r="AM33" s="274" t="s">
        <v>28</v>
      </c>
      <c r="AN33" s="275"/>
      <c r="AO33" s="275"/>
      <c r="AP33" s="275"/>
      <c r="AQ33" s="276"/>
      <c r="AR33" s="274" t="s">
        <v>29</v>
      </c>
      <c r="AS33" s="275"/>
      <c r="AT33" s="275"/>
      <c r="AU33" s="276"/>
      <c r="AV33" s="274" t="s">
        <v>30</v>
      </c>
      <c r="AW33" s="275"/>
      <c r="AX33" s="275"/>
      <c r="AY33" s="275"/>
      <c r="AZ33" s="276"/>
      <c r="BA33" s="274" t="s">
        <v>31</v>
      </c>
      <c r="BB33" s="275"/>
      <c r="BC33" s="275"/>
      <c r="BD33" s="301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</row>
    <row r="34" spans="1:68" ht="19.5" customHeight="1" x14ac:dyDescent="0.25">
      <c r="A34" s="45"/>
      <c r="B34" s="273"/>
      <c r="C34" s="64" t="s">
        <v>32</v>
      </c>
      <c r="D34" s="64" t="s">
        <v>33</v>
      </c>
      <c r="E34" s="64" t="s">
        <v>34</v>
      </c>
      <c r="F34" s="64" t="s">
        <v>35</v>
      </c>
      <c r="G34" s="64" t="s">
        <v>36</v>
      </c>
      <c r="H34" s="64" t="s">
        <v>37</v>
      </c>
      <c r="I34" s="64" t="s">
        <v>38</v>
      </c>
      <c r="J34" s="64" t="s">
        <v>39</v>
      </c>
      <c r="K34" s="64" t="s">
        <v>40</v>
      </c>
      <c r="L34" s="64" t="s">
        <v>41</v>
      </c>
      <c r="M34" s="64" t="s">
        <v>42</v>
      </c>
      <c r="N34" s="64" t="s">
        <v>43</v>
      </c>
      <c r="O34" s="307" t="s">
        <v>44</v>
      </c>
      <c r="P34" s="308"/>
      <c r="Q34" s="309"/>
      <c r="R34" s="64" t="s">
        <v>45</v>
      </c>
      <c r="S34" s="64" t="s">
        <v>46</v>
      </c>
      <c r="T34" s="64" t="s">
        <v>47</v>
      </c>
      <c r="U34" s="64" t="s">
        <v>48</v>
      </c>
      <c r="V34" s="64" t="s">
        <v>49</v>
      </c>
      <c r="W34" s="64" t="s">
        <v>50</v>
      </c>
      <c r="X34" s="64" t="s">
        <v>51</v>
      </c>
      <c r="Y34" s="64" t="s">
        <v>52</v>
      </c>
      <c r="Z34" s="64" t="s">
        <v>53</v>
      </c>
      <c r="AA34" s="64" t="s">
        <v>54</v>
      </c>
      <c r="AB34" s="64" t="s">
        <v>55</v>
      </c>
      <c r="AC34" s="64" t="s">
        <v>56</v>
      </c>
      <c r="AD34" s="64" t="s">
        <v>57</v>
      </c>
      <c r="AE34" s="64" t="s">
        <v>58</v>
      </c>
      <c r="AF34" s="64" t="s">
        <v>59</v>
      </c>
      <c r="AG34" s="64" t="s">
        <v>60</v>
      </c>
      <c r="AH34" s="64" t="s">
        <v>61</v>
      </c>
      <c r="AI34" s="64" t="s">
        <v>62</v>
      </c>
      <c r="AJ34" s="64" t="s">
        <v>63</v>
      </c>
      <c r="AK34" s="64" t="s">
        <v>64</v>
      </c>
      <c r="AL34" s="64" t="s">
        <v>65</v>
      </c>
      <c r="AM34" s="64" t="s">
        <v>66</v>
      </c>
      <c r="AN34" s="64" t="s">
        <v>83</v>
      </c>
      <c r="AO34" s="64" t="s">
        <v>67</v>
      </c>
      <c r="AP34" s="64" t="s">
        <v>68</v>
      </c>
      <c r="AQ34" s="64" t="s">
        <v>69</v>
      </c>
      <c r="AR34" s="64" t="s">
        <v>70</v>
      </c>
      <c r="AS34" s="64" t="s">
        <v>71</v>
      </c>
      <c r="AT34" s="64" t="s">
        <v>72</v>
      </c>
      <c r="AU34" s="64" t="s">
        <v>73</v>
      </c>
      <c r="AV34" s="64" t="s">
        <v>74</v>
      </c>
      <c r="AW34" s="64" t="s">
        <v>75</v>
      </c>
      <c r="AX34" s="64" t="s">
        <v>76</v>
      </c>
      <c r="AY34" s="64" t="s">
        <v>77</v>
      </c>
      <c r="AZ34" s="64" t="s">
        <v>78</v>
      </c>
      <c r="BA34" s="64" t="s">
        <v>79</v>
      </c>
      <c r="BB34" s="64" t="s">
        <v>80</v>
      </c>
      <c r="BC34" s="64" t="s">
        <v>81</v>
      </c>
      <c r="BD34" s="65" t="s">
        <v>82</v>
      </c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</row>
    <row r="35" spans="1:68" s="50" customFormat="1" ht="12" customHeight="1" x14ac:dyDescent="0.25">
      <c r="A35" s="46"/>
      <c r="B35" s="47">
        <v>1</v>
      </c>
      <c r="C35" s="48" t="s">
        <v>83</v>
      </c>
      <c r="D35" s="48" t="s">
        <v>83</v>
      </c>
      <c r="E35" s="48" t="s">
        <v>83</v>
      </c>
      <c r="F35" s="48" t="s">
        <v>83</v>
      </c>
      <c r="G35" s="48" t="s">
        <v>83</v>
      </c>
      <c r="H35" s="48" t="s">
        <v>83</v>
      </c>
      <c r="I35" s="48" t="s">
        <v>83</v>
      </c>
      <c r="J35" s="48" t="s">
        <v>83</v>
      </c>
      <c r="K35" s="48" t="s">
        <v>83</v>
      </c>
      <c r="L35" s="48" t="s">
        <v>83</v>
      </c>
      <c r="M35" s="48" t="s">
        <v>83</v>
      </c>
      <c r="N35" s="48" t="s">
        <v>83</v>
      </c>
      <c r="O35" s="287" t="s">
        <v>83</v>
      </c>
      <c r="P35" s="288"/>
      <c r="Q35" s="289"/>
      <c r="R35" s="48" t="s">
        <v>83</v>
      </c>
      <c r="S35" s="48" t="s">
        <v>83</v>
      </c>
      <c r="T35" s="48" t="s">
        <v>84</v>
      </c>
      <c r="U35" s="48" t="s">
        <v>85</v>
      </c>
      <c r="V35" s="48" t="s">
        <v>85</v>
      </c>
      <c r="W35" s="48" t="s">
        <v>86</v>
      </c>
      <c r="X35" s="48" t="s">
        <v>86</v>
      </c>
      <c r="Y35" s="48" t="s">
        <v>86</v>
      </c>
      <c r="Z35" s="48" t="s">
        <v>85</v>
      </c>
      <c r="AA35" s="48" t="s">
        <v>149</v>
      </c>
      <c r="AB35" s="48" t="s">
        <v>149</v>
      </c>
      <c r="AC35" s="48" t="s">
        <v>149</v>
      </c>
      <c r="AD35" s="48" t="s">
        <v>83</v>
      </c>
      <c r="AE35" s="48" t="s">
        <v>83</v>
      </c>
      <c r="AF35" s="48" t="s">
        <v>83</v>
      </c>
      <c r="AG35" s="48" t="s">
        <v>149</v>
      </c>
      <c r="AH35" s="48" t="s">
        <v>84</v>
      </c>
      <c r="AI35" s="48" t="s">
        <v>83</v>
      </c>
      <c r="AJ35" s="48" t="s">
        <v>83</v>
      </c>
      <c r="AK35" s="48" t="s">
        <v>83</v>
      </c>
      <c r="AL35" s="48" t="s">
        <v>83</v>
      </c>
      <c r="AM35" s="48" t="s">
        <v>83</v>
      </c>
      <c r="AN35" s="48" t="s">
        <v>83</v>
      </c>
      <c r="AO35" s="48" t="s">
        <v>83</v>
      </c>
      <c r="AP35" s="48" t="s">
        <v>84</v>
      </c>
      <c r="AQ35" s="48" t="s">
        <v>143</v>
      </c>
      <c r="AR35" s="48" t="s">
        <v>143</v>
      </c>
      <c r="AS35" s="48" t="s">
        <v>86</v>
      </c>
      <c r="AT35" s="48" t="s">
        <v>87</v>
      </c>
      <c r="AU35" s="48" t="s">
        <v>87</v>
      </c>
      <c r="AV35" s="48" t="s">
        <v>85</v>
      </c>
      <c r="AW35" s="48" t="s">
        <v>85</v>
      </c>
      <c r="AX35" s="48" t="s">
        <v>85</v>
      </c>
      <c r="AY35" s="48" t="s">
        <v>85</v>
      </c>
      <c r="AZ35" s="48" t="s">
        <v>85</v>
      </c>
      <c r="BA35" s="48" t="s">
        <v>85</v>
      </c>
      <c r="BB35" s="48" t="s">
        <v>85</v>
      </c>
      <c r="BC35" s="48" t="s">
        <v>85</v>
      </c>
      <c r="BD35" s="48" t="s">
        <v>85</v>
      </c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</row>
    <row r="36" spans="1:68" s="50" customFormat="1" ht="12" customHeight="1" x14ac:dyDescent="0.25">
      <c r="A36" s="46"/>
      <c r="B36" s="47">
        <v>2</v>
      </c>
      <c r="C36" s="48" t="s">
        <v>83</v>
      </c>
      <c r="D36" s="48" t="s">
        <v>83</v>
      </c>
      <c r="E36" s="48" t="s">
        <v>83</v>
      </c>
      <c r="F36" s="48" t="s">
        <v>83</v>
      </c>
      <c r="G36" s="48" t="s">
        <v>83</v>
      </c>
      <c r="H36" s="48" t="s">
        <v>83</v>
      </c>
      <c r="I36" s="48" t="s">
        <v>83</v>
      </c>
      <c r="J36" s="48" t="s">
        <v>83</v>
      </c>
      <c r="K36" s="48" t="s">
        <v>83</v>
      </c>
      <c r="L36" s="48" t="s">
        <v>83</v>
      </c>
      <c r="M36" s="48" t="s">
        <v>83</v>
      </c>
      <c r="N36" s="48" t="s">
        <v>83</v>
      </c>
      <c r="O36" s="287" t="s">
        <v>83</v>
      </c>
      <c r="P36" s="288"/>
      <c r="Q36" s="289"/>
      <c r="R36" s="48" t="s">
        <v>83</v>
      </c>
      <c r="S36" s="48" t="s">
        <v>83</v>
      </c>
      <c r="T36" s="48" t="s">
        <v>84</v>
      </c>
      <c r="U36" s="48" t="s">
        <v>85</v>
      </c>
      <c r="V36" s="48" t="s">
        <v>85</v>
      </c>
      <c r="W36" s="48" t="s">
        <v>86</v>
      </c>
      <c r="X36" s="48" t="s">
        <v>86</v>
      </c>
      <c r="Y36" s="48" t="s">
        <v>86</v>
      </c>
      <c r="Z36" s="48" t="s">
        <v>85</v>
      </c>
      <c r="AA36" s="48" t="s">
        <v>149</v>
      </c>
      <c r="AB36" s="48" t="s">
        <v>149</v>
      </c>
      <c r="AC36" s="48" t="s">
        <v>149</v>
      </c>
      <c r="AD36" s="48" t="s">
        <v>83</v>
      </c>
      <c r="AE36" s="48" t="s">
        <v>83</v>
      </c>
      <c r="AF36" s="48" t="s">
        <v>83</v>
      </c>
      <c r="AG36" s="48" t="s">
        <v>149</v>
      </c>
      <c r="AH36" s="48" t="s">
        <v>84</v>
      </c>
      <c r="AI36" s="48" t="s">
        <v>83</v>
      </c>
      <c r="AJ36" s="48" t="s">
        <v>83</v>
      </c>
      <c r="AK36" s="48" t="s">
        <v>83</v>
      </c>
      <c r="AL36" s="48" t="s">
        <v>83</v>
      </c>
      <c r="AM36" s="48" t="s">
        <v>83</v>
      </c>
      <c r="AN36" s="48" t="s">
        <v>83</v>
      </c>
      <c r="AO36" s="48" t="s">
        <v>83</v>
      </c>
      <c r="AP36" s="48" t="s">
        <v>84</v>
      </c>
      <c r="AQ36" s="48" t="s">
        <v>143</v>
      </c>
      <c r="AR36" s="48" t="s">
        <v>143</v>
      </c>
      <c r="AS36" s="48" t="s">
        <v>86</v>
      </c>
      <c r="AT36" s="48" t="s">
        <v>87</v>
      </c>
      <c r="AU36" s="48" t="s">
        <v>87</v>
      </c>
      <c r="AV36" s="48" t="s">
        <v>85</v>
      </c>
      <c r="AW36" s="48" t="s">
        <v>85</v>
      </c>
      <c r="AX36" s="48" t="s">
        <v>85</v>
      </c>
      <c r="AY36" s="48" t="s">
        <v>85</v>
      </c>
      <c r="AZ36" s="48" t="s">
        <v>85</v>
      </c>
      <c r="BA36" s="48" t="s">
        <v>85</v>
      </c>
      <c r="BB36" s="48" t="s">
        <v>85</v>
      </c>
      <c r="BC36" s="48" t="s">
        <v>85</v>
      </c>
      <c r="BD36" s="48" t="s">
        <v>85</v>
      </c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</row>
    <row r="37" spans="1:68" s="50" customFormat="1" ht="12" customHeight="1" x14ac:dyDescent="0.25">
      <c r="A37" s="46"/>
      <c r="B37" s="47">
        <v>3</v>
      </c>
      <c r="C37" s="48" t="s">
        <v>83</v>
      </c>
      <c r="D37" s="48" t="s">
        <v>83</v>
      </c>
      <c r="E37" s="48" t="s">
        <v>83</v>
      </c>
      <c r="F37" s="48" t="s">
        <v>83</v>
      </c>
      <c r="G37" s="48" t="s">
        <v>83</v>
      </c>
      <c r="H37" s="48" t="s">
        <v>83</v>
      </c>
      <c r="I37" s="48" t="s">
        <v>83</v>
      </c>
      <c r="J37" s="48" t="s">
        <v>83</v>
      </c>
      <c r="K37" s="48" t="s">
        <v>83</v>
      </c>
      <c r="L37" s="48" t="s">
        <v>83</v>
      </c>
      <c r="M37" s="48" t="s">
        <v>83</v>
      </c>
      <c r="N37" s="48" t="s">
        <v>83</v>
      </c>
      <c r="O37" s="287" t="s">
        <v>83</v>
      </c>
      <c r="P37" s="288"/>
      <c r="Q37" s="289"/>
      <c r="R37" s="48" t="s">
        <v>83</v>
      </c>
      <c r="S37" s="48" t="s">
        <v>83</v>
      </c>
      <c r="T37" s="48" t="s">
        <v>84</v>
      </c>
      <c r="U37" s="48" t="s">
        <v>85</v>
      </c>
      <c r="V37" s="48" t="s">
        <v>85</v>
      </c>
      <c r="W37" s="48" t="s">
        <v>86</v>
      </c>
      <c r="X37" s="48" t="s">
        <v>86</v>
      </c>
      <c r="Y37" s="48" t="s">
        <v>86</v>
      </c>
      <c r="Z37" s="48" t="s">
        <v>85</v>
      </c>
      <c r="AA37" s="48" t="s">
        <v>88</v>
      </c>
      <c r="AB37" s="48" t="s">
        <v>88</v>
      </c>
      <c r="AC37" s="48" t="s">
        <v>88</v>
      </c>
      <c r="AD37" s="48" t="s">
        <v>88</v>
      </c>
      <c r="AE37" s="48" t="s">
        <v>88</v>
      </c>
      <c r="AF37" s="48" t="s">
        <v>88</v>
      </c>
      <c r="AG37" s="48" t="s">
        <v>149</v>
      </c>
      <c r="AH37" s="48" t="s">
        <v>83</v>
      </c>
      <c r="AI37" s="48" t="s">
        <v>83</v>
      </c>
      <c r="AJ37" s="48" t="s">
        <v>83</v>
      </c>
      <c r="AK37" s="48" t="s">
        <v>83</v>
      </c>
      <c r="AL37" s="48" t="s">
        <v>84</v>
      </c>
      <c r="AM37" s="48" t="s">
        <v>149</v>
      </c>
      <c r="AN37" s="48" t="s">
        <v>83</v>
      </c>
      <c r="AO37" s="48" t="s">
        <v>83</v>
      </c>
      <c r="AP37" s="48" t="s">
        <v>83</v>
      </c>
      <c r="AQ37" s="48" t="s">
        <v>149</v>
      </c>
      <c r="AR37" s="48" t="s">
        <v>84</v>
      </c>
      <c r="AS37" s="48" t="s">
        <v>86</v>
      </c>
      <c r="AT37" s="48" t="s">
        <v>143</v>
      </c>
      <c r="AU37" s="48" t="s">
        <v>86</v>
      </c>
      <c r="AV37" s="48" t="s">
        <v>85</v>
      </c>
      <c r="AW37" s="48" t="s">
        <v>85</v>
      </c>
      <c r="AX37" s="48" t="s">
        <v>85</v>
      </c>
      <c r="AY37" s="48" t="s">
        <v>85</v>
      </c>
      <c r="AZ37" s="48" t="s">
        <v>85</v>
      </c>
      <c r="BA37" s="48" t="s">
        <v>85</v>
      </c>
      <c r="BB37" s="48" t="s">
        <v>85</v>
      </c>
      <c r="BC37" s="48" t="s">
        <v>85</v>
      </c>
      <c r="BD37" s="48" t="s">
        <v>85</v>
      </c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</row>
    <row r="38" spans="1:68" s="50" customFormat="1" ht="12" customHeight="1" x14ac:dyDescent="0.25">
      <c r="A38" s="46"/>
      <c r="B38" s="47">
        <v>4</v>
      </c>
      <c r="C38" s="48" t="s">
        <v>83</v>
      </c>
      <c r="D38" s="48" t="s">
        <v>83</v>
      </c>
      <c r="E38" s="48" t="s">
        <v>88</v>
      </c>
      <c r="F38" s="48" t="s">
        <v>88</v>
      </c>
      <c r="G38" s="48" t="s">
        <v>88</v>
      </c>
      <c r="H38" s="48" t="s">
        <v>88</v>
      </c>
      <c r="I38" s="48" t="s">
        <v>88</v>
      </c>
      <c r="J38" s="48" t="s">
        <v>88</v>
      </c>
      <c r="K38" s="48" t="s">
        <v>83</v>
      </c>
      <c r="L38" s="48" t="s">
        <v>83</v>
      </c>
      <c r="M38" s="48" t="s">
        <v>83</v>
      </c>
      <c r="N38" s="48" t="s">
        <v>83</v>
      </c>
      <c r="O38" s="287" t="s">
        <v>83</v>
      </c>
      <c r="P38" s="288"/>
      <c r="Q38" s="289"/>
      <c r="R38" s="48" t="s">
        <v>83</v>
      </c>
      <c r="S38" s="48" t="s">
        <v>83</v>
      </c>
      <c r="T38" s="48" t="s">
        <v>84</v>
      </c>
      <c r="U38" s="48" t="s">
        <v>85</v>
      </c>
      <c r="V38" s="48" t="s">
        <v>85</v>
      </c>
      <c r="W38" s="48" t="s">
        <v>86</v>
      </c>
      <c r="X38" s="48" t="s">
        <v>86</v>
      </c>
      <c r="Y38" s="48" t="s">
        <v>86</v>
      </c>
      <c r="Z38" s="48" t="s">
        <v>85</v>
      </c>
      <c r="AA38" s="48" t="s">
        <v>149</v>
      </c>
      <c r="AB38" s="48" t="s">
        <v>149</v>
      </c>
      <c r="AC38" s="48" t="s">
        <v>149</v>
      </c>
      <c r="AD38" s="48" t="s">
        <v>83</v>
      </c>
      <c r="AE38" s="48" t="s">
        <v>83</v>
      </c>
      <c r="AF38" s="48" t="s">
        <v>83</v>
      </c>
      <c r="AG38" s="48" t="s">
        <v>149</v>
      </c>
      <c r="AH38" s="48" t="s">
        <v>83</v>
      </c>
      <c r="AI38" s="48" t="s">
        <v>84</v>
      </c>
      <c r="AJ38" s="48" t="s">
        <v>83</v>
      </c>
      <c r="AK38" s="48" t="s">
        <v>83</v>
      </c>
      <c r="AL38" s="48" t="s">
        <v>83</v>
      </c>
      <c r="AM38" s="48" t="s">
        <v>83</v>
      </c>
      <c r="AN38" s="48" t="s">
        <v>83</v>
      </c>
      <c r="AO38" s="48" t="s">
        <v>83</v>
      </c>
      <c r="AP38" s="48" t="s">
        <v>83</v>
      </c>
      <c r="AQ38" s="48" t="s">
        <v>149</v>
      </c>
      <c r="AR38" s="48" t="s">
        <v>143</v>
      </c>
      <c r="AS38" s="48" t="s">
        <v>86</v>
      </c>
      <c r="AT38" s="48" t="s">
        <v>144</v>
      </c>
      <c r="AU38" s="48" t="s">
        <v>89</v>
      </c>
      <c r="AV38" s="48"/>
      <c r="AW38" s="48" t="s">
        <v>141</v>
      </c>
      <c r="AX38" s="48" t="s">
        <v>141</v>
      </c>
      <c r="AY38" s="48" t="s">
        <v>141</v>
      </c>
      <c r="AZ38" s="48" t="s">
        <v>141</v>
      </c>
      <c r="BA38" s="48" t="s">
        <v>141</v>
      </c>
      <c r="BB38" s="48" t="s">
        <v>141</v>
      </c>
      <c r="BC38" s="48" t="s">
        <v>141</v>
      </c>
      <c r="BD38" s="48" t="s">
        <v>141</v>
      </c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</row>
    <row r="39" spans="1:68" s="50" customFormat="1" ht="12" customHeight="1" x14ac:dyDescent="0.25">
      <c r="A39" s="46"/>
      <c r="B39" s="46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</row>
    <row r="40" spans="1:68" s="50" customFormat="1" ht="12" customHeight="1" x14ac:dyDescent="0.25">
      <c r="A40" s="46"/>
      <c r="B40" s="46" t="s">
        <v>90</v>
      </c>
      <c r="C40" s="51"/>
      <c r="D40" s="51"/>
      <c r="E40" s="51"/>
      <c r="F40" s="51"/>
      <c r="G40" s="51"/>
      <c r="H40" s="51"/>
      <c r="I40" s="51"/>
      <c r="J40" s="306" t="s">
        <v>171</v>
      </c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306"/>
      <c r="BH40" s="49"/>
      <c r="BI40" s="49"/>
      <c r="BJ40" s="49"/>
      <c r="BK40" s="49"/>
      <c r="BL40" s="49"/>
      <c r="BM40" s="49"/>
      <c r="BN40" s="49"/>
      <c r="BO40" s="49"/>
      <c r="BP40" s="49"/>
    </row>
    <row r="41" spans="1:68" s="50" customFormat="1" ht="12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6"/>
      <c r="BG41" s="306"/>
      <c r="BH41" s="49"/>
      <c r="BI41" s="49"/>
      <c r="BJ41" s="49"/>
      <c r="BK41" s="49"/>
      <c r="BL41" s="49"/>
      <c r="BM41" s="49"/>
      <c r="BN41" s="49"/>
      <c r="BO41" s="49"/>
      <c r="BP41" s="49"/>
    </row>
    <row r="42" spans="1:68" s="50" customFormat="1" ht="21.6" customHeight="1" x14ac:dyDescent="0.25">
      <c r="A42" s="52"/>
      <c r="B42" s="53" t="s">
        <v>91</v>
      </c>
      <c r="C42" s="52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3" t="s">
        <v>92</v>
      </c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3" t="s">
        <v>93</v>
      </c>
      <c r="AJ42" s="54"/>
      <c r="AK42" s="54"/>
      <c r="AL42" s="54"/>
      <c r="AM42" s="54"/>
      <c r="AN42" s="54"/>
      <c r="AO42" s="52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2"/>
      <c r="BH42" s="54"/>
      <c r="BI42" s="54"/>
      <c r="BJ42" s="54"/>
      <c r="BK42" s="54"/>
      <c r="BL42" s="54"/>
      <c r="BM42" s="52"/>
      <c r="BN42" s="52"/>
      <c r="BO42" s="52"/>
      <c r="BP42" s="52"/>
    </row>
    <row r="43" spans="1:68" s="50" customFormat="1" ht="127.15" customHeight="1" x14ac:dyDescent="0.25">
      <c r="A43" s="52"/>
      <c r="B43" s="277" t="s">
        <v>94</v>
      </c>
      <c r="C43" s="277"/>
      <c r="D43" s="277" t="s">
        <v>95</v>
      </c>
      <c r="E43" s="277"/>
      <c r="F43" s="277" t="s">
        <v>142</v>
      </c>
      <c r="G43" s="277"/>
      <c r="H43" s="277" t="s">
        <v>96</v>
      </c>
      <c r="I43" s="277"/>
      <c r="J43" s="277" t="s">
        <v>97</v>
      </c>
      <c r="K43" s="277"/>
      <c r="L43" s="277" t="s">
        <v>98</v>
      </c>
      <c r="M43" s="277"/>
      <c r="N43" s="277" t="s">
        <v>99</v>
      </c>
      <c r="O43" s="277"/>
      <c r="P43" s="277" t="s">
        <v>150</v>
      </c>
      <c r="Q43" s="277"/>
      <c r="R43" s="277" t="s">
        <v>100</v>
      </c>
      <c r="S43" s="277"/>
      <c r="T43" s="220" t="s">
        <v>123</v>
      </c>
      <c r="U43" s="125"/>
      <c r="V43" s="294" t="s">
        <v>101</v>
      </c>
      <c r="W43" s="295"/>
      <c r="X43" s="295"/>
      <c r="Y43" s="295"/>
      <c r="Z43" s="295"/>
      <c r="AA43" s="295"/>
      <c r="AB43" s="295"/>
      <c r="AC43" s="296"/>
      <c r="AD43" s="277" t="s">
        <v>102</v>
      </c>
      <c r="AE43" s="277"/>
      <c r="AF43" s="277" t="s">
        <v>103</v>
      </c>
      <c r="AG43" s="277"/>
      <c r="AH43" s="125"/>
      <c r="AI43" s="286" t="s">
        <v>104</v>
      </c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 t="s">
        <v>105</v>
      </c>
      <c r="AV43" s="286"/>
      <c r="AW43" s="286"/>
      <c r="AX43" s="286"/>
      <c r="AY43" s="286"/>
      <c r="AZ43" s="286"/>
      <c r="BA43" s="286"/>
      <c r="BB43" s="286"/>
      <c r="BC43" s="277" t="s">
        <v>102</v>
      </c>
      <c r="BD43" s="277"/>
      <c r="BE43" s="54"/>
      <c r="BF43" s="54"/>
      <c r="BG43" s="52"/>
      <c r="BH43" s="54"/>
      <c r="BI43" s="54"/>
      <c r="BJ43" s="54"/>
      <c r="BK43" s="54"/>
      <c r="BL43" s="54"/>
      <c r="BM43" s="52"/>
      <c r="BN43" s="52"/>
      <c r="BO43" s="52"/>
      <c r="BP43" s="52"/>
    </row>
    <row r="44" spans="1:68" s="50" customFormat="1" ht="30" customHeight="1" x14ac:dyDescent="0.25">
      <c r="A44" s="52"/>
      <c r="B44" s="270">
        <v>1</v>
      </c>
      <c r="C44" s="270"/>
      <c r="D44" s="270">
        <v>29</v>
      </c>
      <c r="E44" s="270"/>
      <c r="F44" s="270">
        <v>3</v>
      </c>
      <c r="G44" s="270"/>
      <c r="H44" s="270">
        <v>12</v>
      </c>
      <c r="I44" s="270"/>
      <c r="J44" s="270">
        <v>6</v>
      </c>
      <c r="K44" s="270"/>
      <c r="L44" s="270"/>
      <c r="M44" s="270"/>
      <c r="N44" s="270">
        <v>2</v>
      </c>
      <c r="O44" s="270"/>
      <c r="P44" s="270">
        <v>0</v>
      </c>
      <c r="Q44" s="270"/>
      <c r="R44" s="285"/>
      <c r="S44" s="285"/>
      <c r="T44" s="159">
        <f>SUM(B44:S44)</f>
        <v>53</v>
      </c>
      <c r="U44" s="125"/>
      <c r="V44" s="280" t="s">
        <v>165</v>
      </c>
      <c r="W44" s="280"/>
      <c r="X44" s="280"/>
      <c r="Y44" s="280"/>
      <c r="Z44" s="280"/>
      <c r="AA44" s="280"/>
      <c r="AB44" s="280"/>
      <c r="AC44" s="280"/>
      <c r="AD44" s="291">
        <v>2</v>
      </c>
      <c r="AE44" s="292"/>
      <c r="AF44" s="290">
        <v>2</v>
      </c>
      <c r="AG44" s="290"/>
      <c r="AH44" s="125"/>
      <c r="AI44" s="283" t="s">
        <v>176</v>
      </c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 t="s">
        <v>231</v>
      </c>
      <c r="AV44" s="283"/>
      <c r="AW44" s="283"/>
      <c r="AX44" s="283"/>
      <c r="AY44" s="283"/>
      <c r="AZ44" s="283"/>
      <c r="BA44" s="283"/>
      <c r="BB44" s="283"/>
      <c r="BC44" s="282">
        <v>8</v>
      </c>
      <c r="BD44" s="282"/>
      <c r="BE44" s="54"/>
      <c r="BF44" s="54"/>
      <c r="BG44" s="52"/>
      <c r="BH44" s="54"/>
      <c r="BI44" s="54"/>
      <c r="BJ44" s="54"/>
      <c r="BK44" s="54"/>
      <c r="BL44" s="54"/>
      <c r="BM44" s="52"/>
      <c r="BN44" s="52"/>
      <c r="BO44" s="52"/>
      <c r="BP44" s="52"/>
    </row>
    <row r="45" spans="1:68" s="50" customFormat="1" ht="24" customHeight="1" x14ac:dyDescent="0.25">
      <c r="A45" s="52"/>
      <c r="B45" s="270">
        <v>2</v>
      </c>
      <c r="C45" s="270"/>
      <c r="D45" s="270">
        <v>29</v>
      </c>
      <c r="E45" s="270"/>
      <c r="F45" s="270">
        <v>3</v>
      </c>
      <c r="G45" s="270"/>
      <c r="H45" s="270">
        <v>12</v>
      </c>
      <c r="I45" s="270"/>
      <c r="J45" s="270">
        <v>6</v>
      </c>
      <c r="K45" s="270"/>
      <c r="L45" s="278"/>
      <c r="M45" s="278"/>
      <c r="N45" s="278">
        <v>2</v>
      </c>
      <c r="O45" s="278"/>
      <c r="P45" s="270">
        <v>0</v>
      </c>
      <c r="Q45" s="270"/>
      <c r="R45" s="281"/>
      <c r="S45" s="281"/>
      <c r="T45" s="159">
        <f>SUM(B45:S45)</f>
        <v>54</v>
      </c>
      <c r="U45" s="126"/>
      <c r="V45" s="280" t="s">
        <v>194</v>
      </c>
      <c r="W45" s="280"/>
      <c r="X45" s="280"/>
      <c r="Y45" s="280"/>
      <c r="Z45" s="280"/>
      <c r="AA45" s="280"/>
      <c r="AB45" s="280"/>
      <c r="AC45" s="280"/>
      <c r="AD45" s="279">
        <v>4</v>
      </c>
      <c r="AE45" s="279"/>
      <c r="AF45" s="279">
        <v>2</v>
      </c>
      <c r="AG45" s="279"/>
      <c r="AH45" s="126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2"/>
      <c r="BD45" s="28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</row>
    <row r="46" spans="1:68" s="50" customFormat="1" ht="25.9" customHeight="1" x14ac:dyDescent="0.25">
      <c r="A46" s="52"/>
      <c r="B46" s="270">
        <v>3</v>
      </c>
      <c r="C46" s="270"/>
      <c r="D46" s="270">
        <v>25</v>
      </c>
      <c r="E46" s="270"/>
      <c r="F46" s="270">
        <v>3</v>
      </c>
      <c r="G46" s="270"/>
      <c r="H46" s="270">
        <v>12</v>
      </c>
      <c r="I46" s="270"/>
      <c r="J46" s="270">
        <v>6</v>
      </c>
      <c r="K46" s="270"/>
      <c r="L46" s="293">
        <v>6</v>
      </c>
      <c r="M46" s="293"/>
      <c r="N46" s="270"/>
      <c r="O46" s="270"/>
      <c r="P46" s="270">
        <v>0</v>
      </c>
      <c r="Q46" s="270"/>
      <c r="R46" s="284"/>
      <c r="S46" s="284"/>
      <c r="T46" s="159">
        <f>SUM(B46:S46)</f>
        <v>55</v>
      </c>
      <c r="U46" s="127"/>
      <c r="V46" s="280"/>
      <c r="W46" s="280"/>
      <c r="X46" s="280"/>
      <c r="Y46" s="280"/>
      <c r="Z46" s="280"/>
      <c r="AA46" s="280"/>
      <c r="AB46" s="280"/>
      <c r="AC46" s="280"/>
      <c r="AD46" s="279"/>
      <c r="AE46" s="279"/>
      <c r="AF46" s="279"/>
      <c r="AG46" s="279"/>
      <c r="AH46" s="127"/>
      <c r="AI46" s="283" t="s">
        <v>195</v>
      </c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 t="s">
        <v>231</v>
      </c>
      <c r="AV46" s="283"/>
      <c r="AW46" s="283"/>
      <c r="AX46" s="283"/>
      <c r="AY46" s="283"/>
      <c r="AZ46" s="283"/>
      <c r="BA46" s="283"/>
      <c r="BB46" s="283"/>
      <c r="BC46" s="282">
        <v>8</v>
      </c>
      <c r="BD46" s="282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</row>
    <row r="47" spans="1:68" s="50" customFormat="1" ht="21" customHeight="1" x14ac:dyDescent="0.25">
      <c r="B47" s="270">
        <v>4</v>
      </c>
      <c r="C47" s="270"/>
      <c r="D47" s="270">
        <v>24</v>
      </c>
      <c r="E47" s="270"/>
      <c r="F47" s="270">
        <v>3</v>
      </c>
      <c r="G47" s="270"/>
      <c r="H47" s="270">
        <v>3</v>
      </c>
      <c r="I47" s="270"/>
      <c r="J47" s="270">
        <v>5</v>
      </c>
      <c r="K47" s="270"/>
      <c r="L47" s="270">
        <v>6</v>
      </c>
      <c r="M47" s="270"/>
      <c r="N47" s="281"/>
      <c r="O47" s="281"/>
      <c r="P47" s="270">
        <v>0</v>
      </c>
      <c r="Q47" s="270"/>
      <c r="R47" s="270">
        <v>2</v>
      </c>
      <c r="S47" s="270"/>
      <c r="T47" s="159">
        <f>SUM(B47:S47)</f>
        <v>47</v>
      </c>
      <c r="U47" s="128"/>
      <c r="V47" s="280" t="s">
        <v>174</v>
      </c>
      <c r="W47" s="280"/>
      <c r="X47" s="280"/>
      <c r="Y47" s="280"/>
      <c r="Z47" s="280"/>
      <c r="AA47" s="280"/>
      <c r="AB47" s="280"/>
      <c r="AC47" s="280"/>
      <c r="AD47" s="279">
        <v>6</v>
      </c>
      <c r="AE47" s="279"/>
      <c r="AF47" s="279">
        <v>6</v>
      </c>
      <c r="AG47" s="279"/>
      <c r="AH47" s="128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2"/>
      <c r="BD47" s="282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</row>
    <row r="48" spans="1:68" s="50" customFormat="1" ht="24" customHeight="1" x14ac:dyDescent="0.25">
      <c r="A48" s="29"/>
      <c r="B48" s="271" t="s">
        <v>106</v>
      </c>
      <c r="C48" s="271"/>
      <c r="D48" s="271">
        <f>SUM(D44:D47)</f>
        <v>107</v>
      </c>
      <c r="E48" s="271"/>
      <c r="F48" s="271">
        <f>SUM(F44:F47)</f>
        <v>12</v>
      </c>
      <c r="G48" s="271"/>
      <c r="H48" s="271">
        <f>SUM(H44:H47)</f>
        <v>39</v>
      </c>
      <c r="I48" s="271"/>
      <c r="J48" s="271">
        <f>SUM(J44:J47)</f>
        <v>23</v>
      </c>
      <c r="K48" s="271"/>
      <c r="L48" s="271">
        <v>12</v>
      </c>
      <c r="M48" s="271"/>
      <c r="N48" s="271">
        <f>SUM(N44:N47)</f>
        <v>4</v>
      </c>
      <c r="O48" s="271"/>
      <c r="P48" s="271">
        <v>0</v>
      </c>
      <c r="Q48" s="271"/>
      <c r="R48" s="271">
        <f>SUM(R44:R47)</f>
        <v>2</v>
      </c>
      <c r="S48" s="271"/>
      <c r="T48" s="159">
        <f>SUM(D48:S48)</f>
        <v>199</v>
      </c>
      <c r="U48" s="126"/>
      <c r="V48" s="280"/>
      <c r="W48" s="280"/>
      <c r="X48" s="280"/>
      <c r="Y48" s="280"/>
      <c r="Z48" s="280"/>
      <c r="AA48" s="280"/>
      <c r="AB48" s="280"/>
      <c r="AC48" s="280"/>
      <c r="AD48" s="279"/>
      <c r="AE48" s="279"/>
      <c r="AF48" s="279"/>
      <c r="AG48" s="279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</row>
    <row r="49" spans="2:56" s="50" customFormat="1" ht="12" customHeight="1" x14ac:dyDescent="0.25">
      <c r="B49" s="128"/>
      <c r="C49" s="128"/>
      <c r="D49" s="128"/>
      <c r="E49" s="128"/>
      <c r="F49" s="128"/>
      <c r="G49" s="129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280" t="s">
        <v>175</v>
      </c>
      <c r="W49" s="280"/>
      <c r="X49" s="280"/>
      <c r="Y49" s="280"/>
      <c r="Z49" s="280"/>
      <c r="AA49" s="280"/>
      <c r="AB49" s="280"/>
      <c r="AC49" s="280"/>
      <c r="AD49" s="279">
        <v>7</v>
      </c>
      <c r="AE49" s="279"/>
      <c r="AF49" s="279">
        <v>6</v>
      </c>
      <c r="AG49" s="279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</row>
    <row r="50" spans="2:56" s="50" customFormat="1" ht="33.6" customHeight="1" x14ac:dyDescent="0.25">
      <c r="G50" s="49"/>
      <c r="V50" s="280"/>
      <c r="W50" s="280"/>
      <c r="X50" s="280"/>
      <c r="Y50" s="280"/>
      <c r="Z50" s="280"/>
      <c r="AA50" s="280"/>
      <c r="AB50" s="280"/>
      <c r="AC50" s="280"/>
      <c r="AD50" s="279"/>
      <c r="AE50" s="279"/>
      <c r="AF50" s="279"/>
      <c r="AG50" s="279"/>
    </row>
    <row r="51" spans="2:56" s="50" customFormat="1" ht="12" customHeight="1" x14ac:dyDescent="0.25">
      <c r="G51" s="49"/>
    </row>
    <row r="52" spans="2:56" s="50" customFormat="1" ht="12" customHeight="1" x14ac:dyDescent="0.25"/>
    <row r="53" spans="2:56" s="50" customFormat="1" ht="12" customHeight="1" x14ac:dyDescent="0.25"/>
    <row r="54" spans="2:56" s="50" customFormat="1" x14ac:dyDescent="0.25"/>
    <row r="55" spans="2:56" s="50" customFormat="1" x14ac:dyDescent="0.25"/>
    <row r="56" spans="2:56" s="50" customFormat="1" x14ac:dyDescent="0.25"/>
    <row r="57" spans="2:56" s="50" customFormat="1" x14ac:dyDescent="0.25"/>
    <row r="58" spans="2:56" s="50" customFormat="1" x14ac:dyDescent="0.25"/>
    <row r="59" spans="2:56" s="50" customFormat="1" x14ac:dyDescent="0.25"/>
    <row r="60" spans="2:56" s="50" customFormat="1" x14ac:dyDescent="0.25"/>
    <row r="61" spans="2:56" s="50" customFormat="1" x14ac:dyDescent="0.25"/>
    <row r="62" spans="2:56" s="50" customFormat="1" x14ac:dyDescent="0.25"/>
    <row r="63" spans="2:56" s="50" customFormat="1" x14ac:dyDescent="0.25"/>
    <row r="64" spans="2:56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0" customFormat="1" x14ac:dyDescent="0.25"/>
    <row r="87" s="50" customFormat="1" x14ac:dyDescent="0.25"/>
    <row r="88" s="50" customFormat="1" x14ac:dyDescent="0.25"/>
    <row r="89" s="50" customFormat="1" x14ac:dyDescent="0.25"/>
    <row r="90" s="50" customFormat="1" x14ac:dyDescent="0.25"/>
    <row r="91" s="50" customFormat="1" x14ac:dyDescent="0.25"/>
    <row r="92" s="50" customFormat="1" x14ac:dyDescent="0.25"/>
    <row r="93" s="50" customFormat="1" x14ac:dyDescent="0.25"/>
    <row r="94" s="50" customFormat="1" x14ac:dyDescent="0.25"/>
  </sheetData>
  <sheetProtection selectLockedCells="1" selectUnlockedCells="1"/>
  <mergeCells count="111">
    <mergeCell ref="L2:AI2"/>
    <mergeCell ref="R1:AB1"/>
    <mergeCell ref="R33:U33"/>
    <mergeCell ref="R16:AK17"/>
    <mergeCell ref="AE33:AH33"/>
    <mergeCell ref="AW5:BI13"/>
    <mergeCell ref="AW14:BI16"/>
    <mergeCell ref="J40:BG41"/>
    <mergeCell ref="O34:Q34"/>
    <mergeCell ref="AW17:BI21"/>
    <mergeCell ref="X19:AL19"/>
    <mergeCell ref="AO9:AV10"/>
    <mergeCell ref="AR15:AV15"/>
    <mergeCell ref="AS19:AV19"/>
    <mergeCell ref="O37:Q37"/>
    <mergeCell ref="V43:AC43"/>
    <mergeCell ref="R43:S43"/>
    <mergeCell ref="P43:Q43"/>
    <mergeCell ref="M21:AN21"/>
    <mergeCell ref="G22:AQ23"/>
    <mergeCell ref="AR33:AU33"/>
    <mergeCell ref="M25:BC25"/>
    <mergeCell ref="M27:BC27"/>
    <mergeCell ref="BA33:BD33"/>
    <mergeCell ref="BC43:BD43"/>
    <mergeCell ref="N46:O46"/>
    <mergeCell ref="AU44:BB45"/>
    <mergeCell ref="AF43:AG43"/>
    <mergeCell ref="J43:K43"/>
    <mergeCell ref="L43:M43"/>
    <mergeCell ref="AV33:AZ33"/>
    <mergeCell ref="V33:Z33"/>
    <mergeCell ref="AA33:AD33"/>
    <mergeCell ref="AI33:AL33"/>
    <mergeCell ref="AU43:BB43"/>
    <mergeCell ref="AM33:AQ33"/>
    <mergeCell ref="O35:Q35"/>
    <mergeCell ref="N43:O43"/>
    <mergeCell ref="O38:Q38"/>
    <mergeCell ref="O36:Q36"/>
    <mergeCell ref="J44:K44"/>
    <mergeCell ref="AI43:AT43"/>
    <mergeCell ref="AD43:AE43"/>
    <mergeCell ref="AF44:AG44"/>
    <mergeCell ref="AD44:AE44"/>
    <mergeCell ref="AF45:AG46"/>
    <mergeCell ref="AD45:AE46"/>
    <mergeCell ref="N45:O45"/>
    <mergeCell ref="L46:M46"/>
    <mergeCell ref="P45:Q45"/>
    <mergeCell ref="P46:Q46"/>
    <mergeCell ref="V45:AC46"/>
    <mergeCell ref="BC44:BD45"/>
    <mergeCell ref="V44:AC44"/>
    <mergeCell ref="AI44:AT45"/>
    <mergeCell ref="AI46:AT47"/>
    <mergeCell ref="R46:S46"/>
    <mergeCell ref="V47:AC48"/>
    <mergeCell ref="BC46:BD47"/>
    <mergeCell ref="R44:S44"/>
    <mergeCell ref="AU46:BB47"/>
    <mergeCell ref="R45:S45"/>
    <mergeCell ref="AF49:AG50"/>
    <mergeCell ref="L47:M47"/>
    <mergeCell ref="AF47:AG48"/>
    <mergeCell ref="V49:AC50"/>
    <mergeCell ref="N47:O47"/>
    <mergeCell ref="P47:Q47"/>
    <mergeCell ref="L48:M48"/>
    <mergeCell ref="AD49:AE50"/>
    <mergeCell ref="P48:Q48"/>
    <mergeCell ref="AD47:AE48"/>
    <mergeCell ref="R48:S48"/>
    <mergeCell ref="R47:S47"/>
    <mergeCell ref="N48:O48"/>
    <mergeCell ref="B33:B34"/>
    <mergeCell ref="C33:F33"/>
    <mergeCell ref="G33:J33"/>
    <mergeCell ref="B43:C43"/>
    <mergeCell ref="D43:E43"/>
    <mergeCell ref="H43:I43"/>
    <mergeCell ref="F43:G43"/>
    <mergeCell ref="F48:G48"/>
    <mergeCell ref="H48:I48"/>
    <mergeCell ref="H47:I47"/>
    <mergeCell ref="J48:K48"/>
    <mergeCell ref="F45:G45"/>
    <mergeCell ref="F44:G44"/>
    <mergeCell ref="J46:K46"/>
    <mergeCell ref="J47:K47"/>
    <mergeCell ref="H45:I45"/>
    <mergeCell ref="K33:Q33"/>
    <mergeCell ref="N44:O44"/>
    <mergeCell ref="P44:Q44"/>
    <mergeCell ref="L45:M45"/>
    <mergeCell ref="D48:E48"/>
    <mergeCell ref="D47:E47"/>
    <mergeCell ref="J45:K45"/>
    <mergeCell ref="H44:I44"/>
    <mergeCell ref="F47:G47"/>
    <mergeCell ref="F46:G46"/>
    <mergeCell ref="H46:I46"/>
    <mergeCell ref="L44:M44"/>
    <mergeCell ref="B48:C48"/>
    <mergeCell ref="B47:C47"/>
    <mergeCell ref="B44:C44"/>
    <mergeCell ref="D45:E45"/>
    <mergeCell ref="B45:C45"/>
    <mergeCell ref="D44:E44"/>
    <mergeCell ref="B46:C46"/>
    <mergeCell ref="D46:E46"/>
  </mergeCells>
  <phoneticPr fontId="33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56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S125"/>
  <sheetViews>
    <sheetView tabSelected="1" topLeftCell="A56" zoomScaleNormal="91" workbookViewId="0">
      <selection activeCell="B68" sqref="B68:X68"/>
    </sheetView>
  </sheetViews>
  <sheetFormatPr defaultRowHeight="12.75" x14ac:dyDescent="0.2"/>
  <cols>
    <col min="1" max="1" width="4.7109375" style="1" customWidth="1"/>
    <col min="2" max="2" width="38" style="1" customWidth="1"/>
    <col min="3" max="3" width="6.42578125" style="2" customWidth="1"/>
    <col min="4" max="7" width="5.7109375" style="2" customWidth="1"/>
    <col min="8" max="8" width="6.42578125" style="2" customWidth="1"/>
    <col min="9" max="10" width="7.85546875" style="2" customWidth="1"/>
    <col min="11" max="24" width="5.7109375" style="2" customWidth="1"/>
    <col min="25" max="25" width="3.5703125" style="1" customWidth="1"/>
    <col min="26" max="26" width="10.7109375" style="1" customWidth="1"/>
    <col min="27" max="253" width="9.28515625" style="1" customWidth="1"/>
  </cols>
  <sheetData>
    <row r="1" spans="1:24" ht="12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6" ht="12" hidden="1" customHeight="1" x14ac:dyDescent="0.2"/>
    <row r="34" spans="1:26" ht="12" hidden="1" customHeight="1" x14ac:dyDescent="0.2"/>
    <row r="35" spans="1:26" ht="12" hidden="1" customHeight="1" x14ac:dyDescent="0.2"/>
    <row r="36" spans="1:26" ht="12" hidden="1" customHeight="1" x14ac:dyDescent="0.2"/>
    <row r="37" spans="1:26" ht="12" hidden="1" customHeight="1" x14ac:dyDescent="0.2"/>
    <row r="38" spans="1:26" ht="12" hidden="1" customHeight="1" x14ac:dyDescent="0.2">
      <c r="A38" s="3"/>
      <c r="B38" s="2"/>
    </row>
    <row r="39" spans="1:26" ht="12" hidden="1" customHeight="1" x14ac:dyDescent="0.2"/>
    <row r="40" spans="1:26" ht="12" customHeight="1" x14ac:dyDescent="0.2">
      <c r="I40" s="7" t="s">
        <v>107</v>
      </c>
    </row>
    <row r="41" spans="1:26" ht="3" customHeight="1" thickBot="1" x14ac:dyDescent="0.25">
      <c r="R41" s="2" t="s">
        <v>167</v>
      </c>
    </row>
    <row r="42" spans="1:26" ht="22.5" customHeight="1" thickBot="1" x14ac:dyDescent="0.25">
      <c r="A42" s="370" t="s">
        <v>166</v>
      </c>
      <c r="B42" s="326" t="s">
        <v>108</v>
      </c>
      <c r="C42" s="368" t="s">
        <v>109</v>
      </c>
      <c r="D42" s="368"/>
      <c r="E42" s="368"/>
      <c r="F42" s="368"/>
      <c r="G42" s="18"/>
      <c r="H42" s="366" t="s">
        <v>110</v>
      </c>
      <c r="I42" s="383" t="s">
        <v>111</v>
      </c>
      <c r="J42" s="383"/>
      <c r="K42" s="383"/>
      <c r="L42" s="383"/>
      <c r="M42" s="383"/>
      <c r="N42" s="383"/>
      <c r="O42" s="383"/>
      <c r="P42" s="383"/>
      <c r="Q42" s="386" t="s">
        <v>112</v>
      </c>
      <c r="R42" s="386"/>
      <c r="S42" s="386"/>
      <c r="T42" s="386"/>
      <c r="U42" s="386"/>
      <c r="V42" s="386"/>
      <c r="W42" s="386"/>
      <c r="X42" s="387"/>
    </row>
    <row r="43" spans="1:26" ht="11.25" customHeight="1" thickBot="1" x14ac:dyDescent="0.25">
      <c r="A43" s="371"/>
      <c r="B43" s="327"/>
      <c r="C43" s="362" t="s">
        <v>113</v>
      </c>
      <c r="D43" s="362" t="s">
        <v>114</v>
      </c>
      <c r="E43" s="369" t="s">
        <v>115</v>
      </c>
      <c r="F43" s="369"/>
      <c r="G43" s="9"/>
      <c r="H43" s="367"/>
      <c r="I43" s="362" t="s">
        <v>116</v>
      </c>
      <c r="J43" s="388" t="s">
        <v>117</v>
      </c>
      <c r="K43" s="388"/>
      <c r="L43" s="388"/>
      <c r="M43" s="388"/>
      <c r="N43" s="388"/>
      <c r="O43" s="388"/>
      <c r="P43" s="373" t="s">
        <v>118</v>
      </c>
      <c r="Q43" s="369" t="s">
        <v>119</v>
      </c>
      <c r="R43" s="369"/>
      <c r="S43" s="369" t="s">
        <v>120</v>
      </c>
      <c r="T43" s="369"/>
      <c r="U43" s="369" t="s">
        <v>121</v>
      </c>
      <c r="V43" s="369"/>
      <c r="W43" s="369" t="s">
        <v>122</v>
      </c>
      <c r="X43" s="391"/>
    </row>
    <row r="44" spans="1:26" ht="9" customHeight="1" thickBot="1" x14ac:dyDescent="0.25">
      <c r="A44" s="371"/>
      <c r="B44" s="327"/>
      <c r="C44" s="362"/>
      <c r="D44" s="362"/>
      <c r="E44" s="373" t="s">
        <v>207</v>
      </c>
      <c r="F44" s="363" t="s">
        <v>208</v>
      </c>
      <c r="G44" s="86"/>
      <c r="H44" s="367"/>
      <c r="I44" s="362"/>
      <c r="J44" s="362" t="s">
        <v>123</v>
      </c>
      <c r="K44" s="385" t="s">
        <v>124</v>
      </c>
      <c r="L44" s="385"/>
      <c r="M44" s="385"/>
      <c r="N44" s="385"/>
      <c r="O44" s="385"/>
      <c r="P44" s="373"/>
      <c r="Q44" s="392" t="s">
        <v>125</v>
      </c>
      <c r="R44" s="392"/>
      <c r="S44" s="392"/>
      <c r="T44" s="392"/>
      <c r="U44" s="392"/>
      <c r="V44" s="392"/>
      <c r="W44" s="392"/>
      <c r="X44" s="391"/>
      <c r="Z44" s="1" t="s">
        <v>161</v>
      </c>
    </row>
    <row r="45" spans="1:26" ht="5.0999999999999996" customHeight="1" thickBot="1" x14ac:dyDescent="0.25">
      <c r="A45" s="371"/>
      <c r="B45" s="327"/>
      <c r="C45" s="362"/>
      <c r="D45" s="362"/>
      <c r="E45" s="374"/>
      <c r="F45" s="364"/>
      <c r="G45" s="87"/>
      <c r="H45" s="367"/>
      <c r="I45" s="362"/>
      <c r="J45" s="362"/>
      <c r="K45" s="385"/>
      <c r="L45" s="385"/>
      <c r="M45" s="385"/>
      <c r="N45" s="385"/>
      <c r="O45" s="385"/>
      <c r="P45" s="373"/>
      <c r="Q45" s="392"/>
      <c r="R45" s="392"/>
      <c r="S45" s="392"/>
      <c r="T45" s="392"/>
      <c r="U45" s="392"/>
      <c r="V45" s="392"/>
      <c r="W45" s="392"/>
      <c r="X45" s="391"/>
    </row>
    <row r="46" spans="1:26" ht="18" customHeight="1" thickBot="1" x14ac:dyDescent="0.25">
      <c r="A46" s="371"/>
      <c r="B46" s="327"/>
      <c r="C46" s="362"/>
      <c r="D46" s="362"/>
      <c r="E46" s="374"/>
      <c r="F46" s="364"/>
      <c r="G46" s="87"/>
      <c r="H46" s="367"/>
      <c r="I46" s="362"/>
      <c r="J46" s="362"/>
      <c r="K46" s="384" t="s">
        <v>126</v>
      </c>
      <c r="L46" s="384" t="s">
        <v>127</v>
      </c>
      <c r="M46" s="384" t="s">
        <v>128</v>
      </c>
      <c r="N46" s="384" t="s">
        <v>129</v>
      </c>
      <c r="O46" s="384" t="s">
        <v>130</v>
      </c>
      <c r="P46" s="373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19">
        <v>8</v>
      </c>
    </row>
    <row r="47" spans="1:26" ht="18" customHeight="1" thickBot="1" x14ac:dyDescent="0.25">
      <c r="A47" s="371"/>
      <c r="B47" s="327"/>
      <c r="C47" s="362"/>
      <c r="D47" s="362"/>
      <c r="E47" s="374"/>
      <c r="F47" s="364"/>
      <c r="G47" s="88"/>
      <c r="H47" s="367"/>
      <c r="I47" s="362"/>
      <c r="J47" s="362"/>
      <c r="K47" s="384"/>
      <c r="L47" s="384"/>
      <c r="M47" s="384"/>
      <c r="N47" s="384"/>
      <c r="O47" s="384"/>
      <c r="P47" s="373"/>
      <c r="Q47" s="389" t="s">
        <v>131</v>
      </c>
      <c r="R47" s="389"/>
      <c r="S47" s="389"/>
      <c r="T47" s="389"/>
      <c r="U47" s="389"/>
      <c r="V47" s="389"/>
      <c r="W47" s="389"/>
      <c r="X47" s="390"/>
    </row>
    <row r="48" spans="1:26" ht="29.1" customHeight="1" thickBot="1" x14ac:dyDescent="0.25">
      <c r="A48" s="372"/>
      <c r="B48" s="327"/>
      <c r="C48" s="362"/>
      <c r="D48" s="362"/>
      <c r="E48" s="375"/>
      <c r="F48" s="365"/>
      <c r="G48" s="72"/>
      <c r="H48" s="367"/>
      <c r="I48" s="362"/>
      <c r="J48" s="362"/>
      <c r="K48" s="384"/>
      <c r="L48" s="384"/>
      <c r="M48" s="384"/>
      <c r="N48" s="384"/>
      <c r="O48" s="384"/>
      <c r="P48" s="373"/>
      <c r="Q48" s="73">
        <v>15</v>
      </c>
      <c r="R48" s="73">
        <v>14</v>
      </c>
      <c r="S48" s="73">
        <v>15</v>
      </c>
      <c r="T48" s="73">
        <v>14</v>
      </c>
      <c r="U48" s="73">
        <v>15</v>
      </c>
      <c r="V48" s="73">
        <v>8</v>
      </c>
      <c r="W48" s="73">
        <v>7</v>
      </c>
      <c r="X48" s="74">
        <v>16</v>
      </c>
    </row>
    <row r="49" spans="1:26" s="10" customFormat="1" ht="12.75" customHeight="1" thickBot="1" x14ac:dyDescent="0.25">
      <c r="A49" s="331" t="s">
        <v>152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3"/>
      <c r="Z49" s="1"/>
    </row>
    <row r="50" spans="1:26" s="11" customFormat="1" ht="14.65" customHeight="1" thickBot="1" x14ac:dyDescent="0.25">
      <c r="A50" s="334" t="s">
        <v>153</v>
      </c>
      <c r="B50" s="335"/>
      <c r="C50" s="335"/>
      <c r="D50" s="335"/>
      <c r="E50" s="335"/>
      <c r="F50" s="335"/>
      <c r="G50" s="335"/>
      <c r="H50" s="321"/>
      <c r="I50" s="321"/>
      <c r="J50" s="321"/>
      <c r="K50" s="335"/>
      <c r="L50" s="335"/>
      <c r="M50" s="335"/>
      <c r="N50" s="335"/>
      <c r="O50" s="335"/>
      <c r="P50" s="321"/>
      <c r="Q50" s="335"/>
      <c r="R50" s="335"/>
      <c r="S50" s="335"/>
      <c r="T50" s="335"/>
      <c r="U50" s="335"/>
      <c r="V50" s="335"/>
      <c r="W50" s="335"/>
      <c r="X50" s="336"/>
      <c r="Z50" s="10"/>
    </row>
    <row r="51" spans="1:26" ht="15.75" x14ac:dyDescent="0.25">
      <c r="A51" s="106">
        <v>1</v>
      </c>
      <c r="B51" s="176" t="s">
        <v>177</v>
      </c>
      <c r="C51" s="69"/>
      <c r="D51" s="69">
        <v>2</v>
      </c>
      <c r="E51" s="69"/>
      <c r="F51" s="69"/>
      <c r="G51" s="75"/>
      <c r="H51" s="82">
        <v>3</v>
      </c>
      <c r="I51" s="84">
        <v>90</v>
      </c>
      <c r="J51" s="78">
        <v>46</v>
      </c>
      <c r="K51" s="77">
        <v>24</v>
      </c>
      <c r="L51" s="69">
        <v>22</v>
      </c>
      <c r="M51" s="69"/>
      <c r="N51" s="69"/>
      <c r="O51" s="75"/>
      <c r="P51" s="160">
        <v>44</v>
      </c>
      <c r="Q51" s="77"/>
      <c r="R51" s="70">
        <v>3</v>
      </c>
      <c r="S51" s="82"/>
      <c r="T51" s="70"/>
      <c r="U51" s="82"/>
      <c r="V51" s="70"/>
      <c r="W51" s="77"/>
      <c r="X51" s="70"/>
      <c r="Z51" s="11"/>
    </row>
    <row r="52" spans="1:26" ht="31.5" x14ac:dyDescent="0.25">
      <c r="A52" s="107">
        <v>2</v>
      </c>
      <c r="B52" s="177" t="s">
        <v>158</v>
      </c>
      <c r="C52" s="66"/>
      <c r="D52" s="66">
        <v>3</v>
      </c>
      <c r="E52" s="66"/>
      <c r="F52" s="66"/>
      <c r="G52" s="76"/>
      <c r="H52" s="83">
        <v>3</v>
      </c>
      <c r="I52" s="85">
        <v>90</v>
      </c>
      <c r="J52" s="78">
        <v>30</v>
      </c>
      <c r="K52" s="78">
        <v>12</v>
      </c>
      <c r="L52" s="66">
        <v>18</v>
      </c>
      <c r="M52" s="66"/>
      <c r="N52" s="66"/>
      <c r="O52" s="76"/>
      <c r="P52" s="161">
        <v>60</v>
      </c>
      <c r="Q52" s="78"/>
      <c r="R52" s="71"/>
      <c r="S52" s="83">
        <v>2</v>
      </c>
      <c r="T52" s="71"/>
      <c r="U52" s="83"/>
      <c r="V52" s="71"/>
      <c r="W52" s="78"/>
      <c r="X52" s="71"/>
    </row>
    <row r="53" spans="1:26" ht="15.75" x14ac:dyDescent="0.25">
      <c r="A53" s="107">
        <v>3</v>
      </c>
      <c r="B53" s="178" t="s">
        <v>159</v>
      </c>
      <c r="C53" s="66">
        <v>1</v>
      </c>
      <c r="D53" s="66"/>
      <c r="E53" s="66"/>
      <c r="F53" s="66"/>
      <c r="G53" s="76"/>
      <c r="H53" s="83">
        <v>3</v>
      </c>
      <c r="I53" s="85">
        <v>90</v>
      </c>
      <c r="J53" s="78">
        <v>30</v>
      </c>
      <c r="K53" s="78">
        <v>12</v>
      </c>
      <c r="L53" s="66">
        <v>18</v>
      </c>
      <c r="M53" s="66"/>
      <c r="N53" s="66"/>
      <c r="O53" s="76"/>
      <c r="P53" s="161">
        <v>60</v>
      </c>
      <c r="Q53" s="78">
        <v>2</v>
      </c>
      <c r="R53" s="71"/>
      <c r="S53" s="83"/>
      <c r="T53" s="71"/>
      <c r="U53" s="83"/>
      <c r="V53" s="71"/>
      <c r="W53" s="78"/>
      <c r="X53" s="71"/>
    </row>
    <row r="54" spans="1:26" ht="15.75" x14ac:dyDescent="0.25">
      <c r="A54" s="107">
        <v>4</v>
      </c>
      <c r="B54" s="179" t="s">
        <v>202</v>
      </c>
      <c r="C54" s="66">
        <v>1</v>
      </c>
      <c r="D54" s="66"/>
      <c r="E54" s="66"/>
      <c r="F54" s="66"/>
      <c r="G54" s="76"/>
      <c r="H54" s="132">
        <v>3</v>
      </c>
      <c r="I54" s="85">
        <v>90</v>
      </c>
      <c r="J54" s="78">
        <v>30</v>
      </c>
      <c r="K54" s="133">
        <v>12</v>
      </c>
      <c r="L54" s="134">
        <v>18</v>
      </c>
      <c r="M54" s="66"/>
      <c r="N54" s="66"/>
      <c r="O54" s="76"/>
      <c r="P54" s="161">
        <v>60</v>
      </c>
      <c r="Q54" s="78">
        <v>2</v>
      </c>
      <c r="R54" s="71"/>
      <c r="S54" s="83"/>
      <c r="T54" s="71"/>
      <c r="U54" s="83"/>
      <c r="V54" s="71"/>
      <c r="W54" s="78"/>
      <c r="X54" s="71"/>
    </row>
    <row r="55" spans="1:26" ht="15.75" x14ac:dyDescent="0.25">
      <c r="A55" s="107">
        <v>5</v>
      </c>
      <c r="B55" s="178" t="s">
        <v>160</v>
      </c>
      <c r="C55" s="66"/>
      <c r="D55" s="66">
        <v>1</v>
      </c>
      <c r="E55" s="66"/>
      <c r="F55" s="66"/>
      <c r="G55" s="76"/>
      <c r="H55" s="83">
        <v>3</v>
      </c>
      <c r="I55" s="85">
        <v>90</v>
      </c>
      <c r="J55" s="78">
        <v>30</v>
      </c>
      <c r="K55" s="78">
        <v>12</v>
      </c>
      <c r="L55" s="66">
        <v>18</v>
      </c>
      <c r="M55" s="66"/>
      <c r="N55" s="66"/>
      <c r="O55" s="76"/>
      <c r="P55" s="161">
        <v>60</v>
      </c>
      <c r="Q55" s="78">
        <v>2</v>
      </c>
      <c r="R55" s="71"/>
      <c r="S55" s="83"/>
      <c r="T55" s="71"/>
      <c r="U55" s="83"/>
      <c r="V55" s="71"/>
      <c r="W55" s="78"/>
      <c r="X55" s="71"/>
    </row>
    <row r="56" spans="1:26" ht="15.75" x14ac:dyDescent="0.25">
      <c r="A56" s="107">
        <v>6</v>
      </c>
      <c r="B56" s="179" t="s">
        <v>201</v>
      </c>
      <c r="C56" s="66">
        <v>1</v>
      </c>
      <c r="D56" s="66"/>
      <c r="E56" s="66"/>
      <c r="F56" s="66"/>
      <c r="G56" s="76"/>
      <c r="H56" s="130">
        <v>3</v>
      </c>
      <c r="I56" s="131">
        <v>90</v>
      </c>
      <c r="J56" s="78">
        <v>30</v>
      </c>
      <c r="K56" s="173">
        <v>12</v>
      </c>
      <c r="L56" s="174">
        <v>18</v>
      </c>
      <c r="M56" s="134"/>
      <c r="N56" s="66"/>
      <c r="O56" s="76"/>
      <c r="P56" s="161">
        <v>60</v>
      </c>
      <c r="Q56" s="78">
        <v>2</v>
      </c>
      <c r="R56" s="135"/>
      <c r="S56" s="169"/>
      <c r="T56" s="71"/>
      <c r="U56" s="83"/>
      <c r="V56" s="71"/>
      <c r="W56" s="78"/>
      <c r="X56" s="71"/>
    </row>
    <row r="57" spans="1:26" ht="29.45" customHeight="1" thickBot="1" x14ac:dyDescent="0.3">
      <c r="A57" s="107">
        <v>7</v>
      </c>
      <c r="B57" s="177" t="s">
        <v>205</v>
      </c>
      <c r="C57" s="66"/>
      <c r="D57" s="66">
        <v>1</v>
      </c>
      <c r="E57" s="66"/>
      <c r="F57" s="66"/>
      <c r="G57" s="76"/>
      <c r="H57" s="83">
        <v>3</v>
      </c>
      <c r="I57" s="85">
        <v>90</v>
      </c>
      <c r="J57" s="78">
        <v>30</v>
      </c>
      <c r="K57" s="78">
        <v>12</v>
      </c>
      <c r="L57" s="66">
        <v>18</v>
      </c>
      <c r="M57" s="66"/>
      <c r="N57" s="66"/>
      <c r="O57" s="76"/>
      <c r="P57" s="161">
        <v>60</v>
      </c>
      <c r="Q57" s="78">
        <v>2</v>
      </c>
      <c r="R57" s="71"/>
      <c r="S57" s="83"/>
      <c r="T57" s="71"/>
      <c r="U57" s="83"/>
      <c r="V57" s="71"/>
      <c r="W57" s="78"/>
      <c r="X57" s="71"/>
    </row>
    <row r="58" spans="1:26" ht="16.5" thickBot="1" x14ac:dyDescent="0.3">
      <c r="A58" s="346" t="s">
        <v>157</v>
      </c>
      <c r="B58" s="361"/>
      <c r="C58" s="67">
        <v>4</v>
      </c>
      <c r="D58" s="67">
        <v>3</v>
      </c>
      <c r="E58" s="67"/>
      <c r="F58" s="67"/>
      <c r="G58" s="80"/>
      <c r="H58" s="67">
        <f>SUM(H51:H57)</f>
        <v>21</v>
      </c>
      <c r="I58" s="67">
        <f>SUM(I51:I57)</f>
        <v>630</v>
      </c>
      <c r="J58" s="67">
        <f>SUM(J51:J57)</f>
        <v>226</v>
      </c>
      <c r="K58" s="67">
        <f>SUM(K51:K57)</f>
        <v>96</v>
      </c>
      <c r="L58" s="67">
        <f>SUM(L51:L57)</f>
        <v>130</v>
      </c>
      <c r="M58" s="67"/>
      <c r="N58" s="67"/>
      <c r="O58" s="80"/>
      <c r="P58" s="67">
        <f t="shared" ref="P58:X58" si="0">SUM(P51:P57)</f>
        <v>404</v>
      </c>
      <c r="Q58" s="67">
        <f t="shared" si="0"/>
        <v>10</v>
      </c>
      <c r="R58" s="67">
        <f t="shared" si="0"/>
        <v>3</v>
      </c>
      <c r="S58" s="175">
        <f t="shared" si="0"/>
        <v>2</v>
      </c>
      <c r="T58" s="67">
        <f t="shared" si="0"/>
        <v>0</v>
      </c>
      <c r="U58" s="67">
        <f t="shared" si="0"/>
        <v>0</v>
      </c>
      <c r="V58" s="67">
        <f t="shared" si="0"/>
        <v>0</v>
      </c>
      <c r="W58" s="67">
        <f t="shared" si="0"/>
        <v>0</v>
      </c>
      <c r="X58" s="68">
        <f t="shared" si="0"/>
        <v>0</v>
      </c>
    </row>
    <row r="59" spans="1:26" s="10" customFormat="1" ht="15.75" customHeight="1" thickBot="1" x14ac:dyDescent="0.25">
      <c r="A59" s="328" t="s">
        <v>156</v>
      </c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30"/>
      <c r="Z59" s="1"/>
    </row>
    <row r="60" spans="1:26" s="11" customFormat="1" ht="14.65" customHeight="1" thickBot="1" x14ac:dyDescent="0.25">
      <c r="A60" s="337" t="s">
        <v>204</v>
      </c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9"/>
      <c r="Z60" s="10"/>
    </row>
    <row r="61" spans="1:26" ht="15.75" x14ac:dyDescent="0.25">
      <c r="A61" s="221">
        <v>8</v>
      </c>
      <c r="B61" s="224" t="s">
        <v>178</v>
      </c>
      <c r="C61" s="262">
        <v>3</v>
      </c>
      <c r="D61" s="229"/>
      <c r="E61" s="229"/>
      <c r="F61" s="229"/>
      <c r="G61" s="263"/>
      <c r="H61" s="168">
        <v>3</v>
      </c>
      <c r="I61" s="259">
        <v>90</v>
      </c>
      <c r="J61" s="262">
        <v>30</v>
      </c>
      <c r="K61" s="229">
        <v>12</v>
      </c>
      <c r="L61" s="229">
        <v>18</v>
      </c>
      <c r="M61" s="229"/>
      <c r="N61" s="229"/>
      <c r="O61" s="263"/>
      <c r="P61" s="260">
        <v>60</v>
      </c>
      <c r="Q61" s="262"/>
      <c r="R61" s="263"/>
      <c r="S61" s="168">
        <v>2</v>
      </c>
      <c r="T61" s="165"/>
      <c r="U61" s="262"/>
      <c r="V61" s="263"/>
      <c r="W61" s="262"/>
      <c r="X61" s="263"/>
    </row>
    <row r="62" spans="1:26" ht="15.75" x14ac:dyDescent="0.25">
      <c r="A62" s="221">
        <v>9</v>
      </c>
      <c r="B62" s="181" t="s">
        <v>179</v>
      </c>
      <c r="C62" s="166">
        <v>4</v>
      </c>
      <c r="D62" s="164"/>
      <c r="E62" s="164"/>
      <c r="F62" s="164"/>
      <c r="G62" s="167"/>
      <c r="H62" s="168">
        <v>6</v>
      </c>
      <c r="I62" s="259">
        <v>180</v>
      </c>
      <c r="J62" s="166">
        <v>60</v>
      </c>
      <c r="K62" s="164">
        <v>24</v>
      </c>
      <c r="L62" s="164">
        <v>36</v>
      </c>
      <c r="M62" s="164"/>
      <c r="N62" s="164"/>
      <c r="O62" s="167"/>
      <c r="P62" s="260">
        <v>120</v>
      </c>
      <c r="Q62" s="166"/>
      <c r="R62" s="167"/>
      <c r="S62" s="168"/>
      <c r="T62" s="165">
        <v>4</v>
      </c>
      <c r="U62" s="166"/>
      <c r="V62" s="167"/>
      <c r="W62" s="166"/>
      <c r="X62" s="167"/>
    </row>
    <row r="63" spans="1:26" ht="15.75" x14ac:dyDescent="0.25">
      <c r="A63" s="221">
        <v>10</v>
      </c>
      <c r="B63" s="225" t="s">
        <v>181</v>
      </c>
      <c r="C63" s="166">
        <v>5</v>
      </c>
      <c r="D63" s="164"/>
      <c r="E63" s="164"/>
      <c r="F63" s="164"/>
      <c r="G63" s="167"/>
      <c r="H63" s="168">
        <v>6</v>
      </c>
      <c r="I63" s="259">
        <v>180</v>
      </c>
      <c r="J63" s="166">
        <v>60</v>
      </c>
      <c r="K63" s="164">
        <v>24</v>
      </c>
      <c r="L63" s="164">
        <v>36</v>
      </c>
      <c r="M63" s="164"/>
      <c r="N63" s="164"/>
      <c r="O63" s="167"/>
      <c r="P63" s="260">
        <v>120</v>
      </c>
      <c r="Q63" s="166"/>
      <c r="R63" s="167"/>
      <c r="S63" s="168"/>
      <c r="T63" s="165"/>
      <c r="U63" s="166">
        <v>4</v>
      </c>
      <c r="V63" s="167"/>
      <c r="W63" s="166"/>
      <c r="X63" s="167"/>
    </row>
    <row r="64" spans="1:26" ht="15.75" x14ac:dyDescent="0.25">
      <c r="A64" s="221">
        <v>11</v>
      </c>
      <c r="B64" s="225" t="s">
        <v>162</v>
      </c>
      <c r="C64" s="166"/>
      <c r="D64" s="164">
        <v>3</v>
      </c>
      <c r="E64" s="164"/>
      <c r="F64" s="164"/>
      <c r="G64" s="167"/>
      <c r="H64" s="168">
        <v>6</v>
      </c>
      <c r="I64" s="259">
        <v>180</v>
      </c>
      <c r="J64" s="166">
        <v>60</v>
      </c>
      <c r="K64" s="164">
        <v>24</v>
      </c>
      <c r="L64" s="164">
        <v>36</v>
      </c>
      <c r="M64" s="164"/>
      <c r="N64" s="164"/>
      <c r="O64" s="167"/>
      <c r="P64" s="260">
        <v>120</v>
      </c>
      <c r="Q64" s="166"/>
      <c r="R64" s="167"/>
      <c r="S64" s="168">
        <v>4</v>
      </c>
      <c r="T64" s="165"/>
      <c r="U64" s="166"/>
      <c r="V64" s="167"/>
      <c r="W64" s="166"/>
      <c r="X64" s="167"/>
    </row>
    <row r="65" spans="1:29" ht="15.75" x14ac:dyDescent="0.25">
      <c r="A65" s="221">
        <v>12</v>
      </c>
      <c r="B65" s="181" t="s">
        <v>180</v>
      </c>
      <c r="C65" s="264" t="s">
        <v>197</v>
      </c>
      <c r="D65" s="182">
        <v>1</v>
      </c>
      <c r="E65" s="164"/>
      <c r="F65" s="164"/>
      <c r="G65" s="167"/>
      <c r="H65" s="168">
        <v>18</v>
      </c>
      <c r="I65" s="259">
        <v>540</v>
      </c>
      <c r="J65" s="166">
        <v>256</v>
      </c>
      <c r="K65" s="164"/>
      <c r="L65" s="164">
        <v>256</v>
      </c>
      <c r="M65" s="164"/>
      <c r="N65" s="164"/>
      <c r="O65" s="167"/>
      <c r="P65" s="260">
        <v>284</v>
      </c>
      <c r="Q65" s="166">
        <v>4</v>
      </c>
      <c r="R65" s="167">
        <v>6</v>
      </c>
      <c r="S65" s="168">
        <v>3</v>
      </c>
      <c r="T65" s="165">
        <v>4</v>
      </c>
      <c r="U65" s="166"/>
      <c r="V65" s="167"/>
      <c r="W65" s="166"/>
      <c r="X65" s="167"/>
    </row>
    <row r="66" spans="1:29" ht="15.75" x14ac:dyDescent="0.25">
      <c r="A66" s="221">
        <v>13</v>
      </c>
      <c r="B66" s="225" t="s">
        <v>163</v>
      </c>
      <c r="C66" s="265" t="s">
        <v>211</v>
      </c>
      <c r="D66" s="182">
        <v>5</v>
      </c>
      <c r="E66" s="164"/>
      <c r="F66" s="164"/>
      <c r="G66" s="167"/>
      <c r="H66" s="168">
        <v>15</v>
      </c>
      <c r="I66" s="259">
        <v>450</v>
      </c>
      <c r="J66" s="166">
        <v>208</v>
      </c>
      <c r="K66" s="164">
        <v>90</v>
      </c>
      <c r="L66" s="164">
        <v>118</v>
      </c>
      <c r="M66" s="164"/>
      <c r="N66" s="164"/>
      <c r="O66" s="167"/>
      <c r="P66" s="260">
        <v>242</v>
      </c>
      <c r="Q66" s="166"/>
      <c r="R66" s="167"/>
      <c r="S66" s="168">
        <v>3</v>
      </c>
      <c r="T66" s="165">
        <v>4</v>
      </c>
      <c r="U66" s="166">
        <v>4</v>
      </c>
      <c r="V66" s="167">
        <v>5</v>
      </c>
      <c r="W66" s="166"/>
      <c r="X66" s="167"/>
      <c r="AC66" s="1" t="s">
        <v>141</v>
      </c>
    </row>
    <row r="67" spans="1:29" ht="31.5" x14ac:dyDescent="0.25">
      <c r="A67" s="221">
        <v>14</v>
      </c>
      <c r="B67" s="181" t="s">
        <v>196</v>
      </c>
      <c r="C67" s="265">
        <v>6</v>
      </c>
      <c r="D67" s="182"/>
      <c r="E67" s="164"/>
      <c r="F67" s="164"/>
      <c r="G67" s="167"/>
      <c r="H67" s="168">
        <v>6</v>
      </c>
      <c r="I67" s="259">
        <v>180</v>
      </c>
      <c r="J67" s="166">
        <v>60</v>
      </c>
      <c r="K67" s="164">
        <v>24</v>
      </c>
      <c r="L67" s="164">
        <v>36</v>
      </c>
      <c r="M67" s="164"/>
      <c r="N67" s="164"/>
      <c r="O67" s="167"/>
      <c r="P67" s="260">
        <v>120</v>
      </c>
      <c r="Q67" s="166"/>
      <c r="R67" s="167"/>
      <c r="S67" s="168"/>
      <c r="T67" s="165"/>
      <c r="U67" s="166"/>
      <c r="V67" s="167">
        <v>8</v>
      </c>
      <c r="W67" s="166"/>
      <c r="X67" s="167"/>
    </row>
    <row r="68" spans="1:29" ht="15.75" x14ac:dyDescent="0.25">
      <c r="A68" s="221">
        <v>15</v>
      </c>
      <c r="B68" s="225" t="s">
        <v>164</v>
      </c>
      <c r="C68" s="265">
        <v>5.6</v>
      </c>
      <c r="D68" s="182">
        <v>4</v>
      </c>
      <c r="E68" s="164"/>
      <c r="F68" s="164"/>
      <c r="G68" s="167"/>
      <c r="H68" s="168">
        <v>9</v>
      </c>
      <c r="I68" s="259">
        <v>270</v>
      </c>
      <c r="J68" s="166">
        <v>126</v>
      </c>
      <c r="K68" s="164">
        <v>36</v>
      </c>
      <c r="L68" s="164">
        <v>90</v>
      </c>
      <c r="M68" s="164"/>
      <c r="N68" s="164"/>
      <c r="O68" s="167"/>
      <c r="P68" s="260">
        <v>144</v>
      </c>
      <c r="Q68" s="166"/>
      <c r="R68" s="167"/>
      <c r="S68" s="168"/>
      <c r="T68" s="165">
        <v>3</v>
      </c>
      <c r="U68" s="166">
        <v>3</v>
      </c>
      <c r="V68" s="167">
        <v>4</v>
      </c>
      <c r="W68" s="166"/>
      <c r="X68" s="167"/>
    </row>
    <row r="69" spans="1:29" ht="21" customHeight="1" x14ac:dyDescent="0.25">
      <c r="A69" s="221">
        <v>16</v>
      </c>
      <c r="B69" s="226" t="s">
        <v>192</v>
      </c>
      <c r="C69" s="266" t="s">
        <v>198</v>
      </c>
      <c r="D69" s="183"/>
      <c r="E69" s="164"/>
      <c r="F69" s="164"/>
      <c r="G69" s="167"/>
      <c r="H69" s="168">
        <v>12</v>
      </c>
      <c r="I69" s="259">
        <v>360</v>
      </c>
      <c r="J69" s="166">
        <v>204</v>
      </c>
      <c r="K69" s="164">
        <v>88</v>
      </c>
      <c r="L69" s="164">
        <v>116</v>
      </c>
      <c r="M69" s="164"/>
      <c r="N69" s="164"/>
      <c r="O69" s="167"/>
      <c r="P69" s="260">
        <v>156</v>
      </c>
      <c r="Q69" s="166"/>
      <c r="R69" s="167"/>
      <c r="S69" s="168"/>
      <c r="T69" s="165"/>
      <c r="U69" s="166">
        <v>4</v>
      </c>
      <c r="V69" s="167">
        <v>5</v>
      </c>
      <c r="W69" s="166">
        <v>6</v>
      </c>
      <c r="X69" s="167">
        <v>4</v>
      </c>
      <c r="Z69" s="1" t="s">
        <v>167</v>
      </c>
    </row>
    <row r="70" spans="1:29" ht="47.25" x14ac:dyDescent="0.25">
      <c r="A70" s="221">
        <v>17</v>
      </c>
      <c r="B70" s="226" t="s">
        <v>210</v>
      </c>
      <c r="C70" s="166">
        <v>2</v>
      </c>
      <c r="D70" s="164"/>
      <c r="E70" s="164"/>
      <c r="F70" s="164"/>
      <c r="G70" s="167"/>
      <c r="H70" s="168">
        <v>3</v>
      </c>
      <c r="I70" s="259">
        <v>90</v>
      </c>
      <c r="J70" s="166">
        <v>46</v>
      </c>
      <c r="K70" s="164">
        <v>20</v>
      </c>
      <c r="L70" s="164">
        <v>26</v>
      </c>
      <c r="M70" s="164"/>
      <c r="N70" s="164"/>
      <c r="O70" s="167"/>
      <c r="P70" s="260">
        <v>44</v>
      </c>
      <c r="Q70" s="166"/>
      <c r="R70" s="167">
        <v>3</v>
      </c>
      <c r="S70" s="168"/>
      <c r="T70" s="165"/>
      <c r="U70" s="166"/>
      <c r="V70" s="167"/>
      <c r="W70" s="166"/>
      <c r="X70" s="167"/>
    </row>
    <row r="71" spans="1:29" ht="15.75" x14ac:dyDescent="0.25">
      <c r="A71" s="221">
        <v>18</v>
      </c>
      <c r="B71" s="225" t="s">
        <v>182</v>
      </c>
      <c r="C71" s="166">
        <v>1.2</v>
      </c>
      <c r="D71" s="164"/>
      <c r="E71" s="164"/>
      <c r="F71" s="164"/>
      <c r="G71" s="167"/>
      <c r="H71" s="168">
        <v>12</v>
      </c>
      <c r="I71" s="259">
        <v>360</v>
      </c>
      <c r="J71" s="166">
        <v>120</v>
      </c>
      <c r="K71" s="164">
        <v>48</v>
      </c>
      <c r="L71" s="164">
        <v>72</v>
      </c>
      <c r="M71" s="164"/>
      <c r="N71" s="164"/>
      <c r="O71" s="167"/>
      <c r="P71" s="260">
        <v>240</v>
      </c>
      <c r="Q71" s="166">
        <v>4</v>
      </c>
      <c r="R71" s="167">
        <v>4</v>
      </c>
      <c r="S71" s="168"/>
      <c r="T71" s="165"/>
      <c r="U71" s="166"/>
      <c r="V71" s="167"/>
      <c r="W71" s="166"/>
      <c r="X71" s="167"/>
    </row>
    <row r="72" spans="1:29" ht="31.5" x14ac:dyDescent="0.25">
      <c r="A72" s="221">
        <v>19</v>
      </c>
      <c r="B72" s="226" t="s">
        <v>183</v>
      </c>
      <c r="C72" s="166"/>
      <c r="D72" s="164">
        <v>5</v>
      </c>
      <c r="E72" s="164"/>
      <c r="F72" s="164"/>
      <c r="G72" s="167"/>
      <c r="H72" s="168">
        <v>3</v>
      </c>
      <c r="I72" s="259">
        <v>90</v>
      </c>
      <c r="J72" s="166">
        <v>30</v>
      </c>
      <c r="K72" s="164">
        <v>12</v>
      </c>
      <c r="L72" s="164">
        <v>18</v>
      </c>
      <c r="M72" s="164"/>
      <c r="N72" s="164"/>
      <c r="O72" s="167"/>
      <c r="P72" s="260">
        <v>60</v>
      </c>
      <c r="Q72" s="166"/>
      <c r="R72" s="167"/>
      <c r="S72" s="168"/>
      <c r="T72" s="165"/>
      <c r="U72" s="166">
        <v>2</v>
      </c>
      <c r="V72" s="167"/>
      <c r="W72" s="166"/>
      <c r="X72" s="167"/>
    </row>
    <row r="73" spans="1:29" ht="15.75" x14ac:dyDescent="0.25">
      <c r="A73" s="221">
        <v>20</v>
      </c>
      <c r="B73" s="181" t="s">
        <v>184</v>
      </c>
      <c r="C73" s="186" t="s">
        <v>206</v>
      </c>
      <c r="D73" s="184">
        <v>3</v>
      </c>
      <c r="E73" s="184"/>
      <c r="F73" s="164"/>
      <c r="G73" s="167"/>
      <c r="H73" s="168">
        <v>12</v>
      </c>
      <c r="I73" s="259">
        <v>360</v>
      </c>
      <c r="J73" s="166">
        <v>120</v>
      </c>
      <c r="K73" s="164">
        <v>48</v>
      </c>
      <c r="L73" s="164">
        <v>72</v>
      </c>
      <c r="M73" s="164"/>
      <c r="N73" s="164"/>
      <c r="O73" s="167"/>
      <c r="P73" s="260">
        <v>240</v>
      </c>
      <c r="Q73" s="166"/>
      <c r="R73" s="167">
        <v>2</v>
      </c>
      <c r="S73" s="168">
        <v>2</v>
      </c>
      <c r="T73" s="165">
        <v>2</v>
      </c>
      <c r="U73" s="166">
        <v>2</v>
      </c>
      <c r="V73" s="167"/>
      <c r="W73" s="166"/>
      <c r="X73" s="167"/>
    </row>
    <row r="74" spans="1:29" ht="30.75" customHeight="1" x14ac:dyDescent="0.25">
      <c r="A74" s="221">
        <v>21</v>
      </c>
      <c r="B74" s="226" t="s">
        <v>185</v>
      </c>
      <c r="C74" s="264"/>
      <c r="D74" s="185">
        <v>6</v>
      </c>
      <c r="E74" s="185"/>
      <c r="F74" s="168"/>
      <c r="G74" s="167"/>
      <c r="H74" s="168">
        <v>3</v>
      </c>
      <c r="I74" s="259">
        <v>90</v>
      </c>
      <c r="J74" s="166">
        <v>30</v>
      </c>
      <c r="K74" s="164">
        <v>12</v>
      </c>
      <c r="L74" s="164">
        <v>18</v>
      </c>
      <c r="M74" s="164"/>
      <c r="N74" s="164"/>
      <c r="O74" s="167"/>
      <c r="P74" s="260">
        <v>60</v>
      </c>
      <c r="Q74" s="166"/>
      <c r="R74" s="167"/>
      <c r="S74" s="168"/>
      <c r="T74" s="165"/>
      <c r="U74" s="166">
        <v>2</v>
      </c>
      <c r="V74" s="167"/>
      <c r="W74" s="166"/>
      <c r="X74" s="167"/>
    </row>
    <row r="75" spans="1:29" ht="18" customHeight="1" x14ac:dyDescent="0.25">
      <c r="A75" s="222">
        <v>22</v>
      </c>
      <c r="B75" s="225" t="s">
        <v>191</v>
      </c>
      <c r="C75" s="166"/>
      <c r="D75" s="164">
        <v>1</v>
      </c>
      <c r="E75" s="164"/>
      <c r="F75" s="184"/>
      <c r="G75" s="187"/>
      <c r="H75" s="261">
        <v>3</v>
      </c>
      <c r="I75" s="259">
        <v>90</v>
      </c>
      <c r="J75" s="186">
        <v>60</v>
      </c>
      <c r="K75" s="184"/>
      <c r="L75" s="184">
        <v>60</v>
      </c>
      <c r="M75" s="184"/>
      <c r="N75" s="184"/>
      <c r="O75" s="187"/>
      <c r="P75" s="260">
        <v>30</v>
      </c>
      <c r="Q75" s="186">
        <v>4</v>
      </c>
      <c r="R75" s="187"/>
      <c r="S75" s="261"/>
      <c r="T75" s="267"/>
      <c r="U75" s="186"/>
      <c r="V75" s="187"/>
      <c r="W75" s="186"/>
      <c r="X75" s="187"/>
    </row>
    <row r="76" spans="1:29" ht="18" customHeight="1" x14ac:dyDescent="0.25">
      <c r="A76" s="222">
        <v>23</v>
      </c>
      <c r="B76" s="227" t="s">
        <v>186</v>
      </c>
      <c r="C76" s="166"/>
      <c r="D76" s="164">
        <v>2</v>
      </c>
      <c r="E76" s="164"/>
      <c r="F76" s="164"/>
      <c r="G76" s="167"/>
      <c r="H76" s="168">
        <v>3</v>
      </c>
      <c r="I76" s="259">
        <v>90</v>
      </c>
      <c r="J76" s="166">
        <v>30</v>
      </c>
      <c r="K76" s="164">
        <v>12</v>
      </c>
      <c r="L76" s="164">
        <v>18</v>
      </c>
      <c r="M76" s="164"/>
      <c r="N76" s="164"/>
      <c r="O76" s="167"/>
      <c r="P76" s="260">
        <v>60</v>
      </c>
      <c r="Q76" s="186"/>
      <c r="R76" s="187">
        <v>2</v>
      </c>
      <c r="S76" s="261"/>
      <c r="T76" s="267"/>
      <c r="U76" s="186"/>
      <c r="V76" s="187"/>
      <c r="W76" s="186"/>
      <c r="X76" s="187"/>
    </row>
    <row r="77" spans="1:29" ht="31.9" customHeight="1" x14ac:dyDescent="0.25">
      <c r="A77" s="222">
        <v>24</v>
      </c>
      <c r="B77" s="393" t="s">
        <v>230</v>
      </c>
      <c r="C77" s="166"/>
      <c r="D77" s="164">
        <v>2</v>
      </c>
      <c r="E77" s="164"/>
      <c r="F77" s="164"/>
      <c r="G77" s="167"/>
      <c r="H77" s="168">
        <v>3</v>
      </c>
      <c r="I77" s="259">
        <v>90</v>
      </c>
      <c r="J77" s="166"/>
      <c r="K77" s="164"/>
      <c r="L77" s="164"/>
      <c r="M77" s="164"/>
      <c r="N77" s="164"/>
      <c r="O77" s="167"/>
      <c r="P77" s="260">
        <v>90</v>
      </c>
      <c r="Q77" s="186"/>
      <c r="R77" s="187"/>
      <c r="S77" s="261"/>
      <c r="T77" s="267"/>
      <c r="U77" s="186"/>
      <c r="V77" s="187"/>
      <c r="W77" s="186"/>
      <c r="X77" s="187"/>
    </row>
    <row r="78" spans="1:29" ht="65.45" customHeight="1" thickBot="1" x14ac:dyDescent="0.3">
      <c r="A78" s="223">
        <v>25</v>
      </c>
      <c r="B78" s="393" t="s">
        <v>189</v>
      </c>
      <c r="C78" s="394"/>
      <c r="D78" s="395"/>
      <c r="E78" s="395"/>
      <c r="F78" s="395">
        <v>6</v>
      </c>
      <c r="G78" s="396"/>
      <c r="H78" s="397">
        <v>3</v>
      </c>
      <c r="I78" s="398">
        <v>90</v>
      </c>
      <c r="J78" s="394"/>
      <c r="K78" s="395"/>
      <c r="L78" s="395"/>
      <c r="M78" s="395"/>
      <c r="N78" s="395"/>
      <c r="O78" s="396"/>
      <c r="P78" s="399">
        <v>90</v>
      </c>
      <c r="Q78" s="400"/>
      <c r="R78" s="401"/>
      <c r="S78" s="261"/>
      <c r="T78" s="267"/>
      <c r="U78" s="400"/>
      <c r="V78" s="401"/>
      <c r="W78" s="400"/>
      <c r="X78" s="401"/>
    </row>
    <row r="79" spans="1:29" ht="22.9" customHeight="1" thickBot="1" x14ac:dyDescent="0.3">
      <c r="A79" s="359" t="s">
        <v>132</v>
      </c>
      <c r="B79" s="360"/>
      <c r="C79" s="188">
        <v>23</v>
      </c>
      <c r="D79" s="188">
        <v>10</v>
      </c>
      <c r="E79" s="188"/>
      <c r="F79" s="188">
        <v>1</v>
      </c>
      <c r="G79" s="189"/>
      <c r="H79" s="190">
        <f>SUM(H61:H78)</f>
        <v>126</v>
      </c>
      <c r="I79" s="190">
        <f t="shared" ref="I79:P79" si="1">SUM(I61:I78)</f>
        <v>3780</v>
      </c>
      <c r="J79" s="190">
        <f t="shared" si="1"/>
        <v>1500</v>
      </c>
      <c r="K79" s="190">
        <f t="shared" si="1"/>
        <v>474</v>
      </c>
      <c r="L79" s="190">
        <f t="shared" si="1"/>
        <v>1026</v>
      </c>
      <c r="M79" s="190">
        <f t="shared" si="1"/>
        <v>0</v>
      </c>
      <c r="N79" s="190">
        <f t="shared" si="1"/>
        <v>0</v>
      </c>
      <c r="O79" s="190">
        <f t="shared" si="1"/>
        <v>0</v>
      </c>
      <c r="P79" s="190">
        <f t="shared" si="1"/>
        <v>2280</v>
      </c>
      <c r="Q79" s="190">
        <f t="shared" ref="Q79:X79" si="2">SUM(Q61:Q77)</f>
        <v>12</v>
      </c>
      <c r="R79" s="191">
        <f t="shared" si="2"/>
        <v>17</v>
      </c>
      <c r="S79" s="190">
        <f t="shared" si="2"/>
        <v>14</v>
      </c>
      <c r="T79" s="189">
        <f t="shared" si="2"/>
        <v>17</v>
      </c>
      <c r="U79" s="190">
        <f t="shared" si="2"/>
        <v>21</v>
      </c>
      <c r="V79" s="191">
        <f t="shared" si="2"/>
        <v>22</v>
      </c>
      <c r="W79" s="192">
        <f t="shared" si="2"/>
        <v>6</v>
      </c>
      <c r="X79" s="191">
        <f t="shared" si="2"/>
        <v>4</v>
      </c>
    </row>
    <row r="80" spans="1:29" ht="14.65" customHeight="1" thickBot="1" x14ac:dyDescent="0.25">
      <c r="A80" s="323" t="s">
        <v>203</v>
      </c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5"/>
    </row>
    <row r="81" spans="1:26" ht="31.5" x14ac:dyDescent="0.25">
      <c r="A81" s="238">
        <v>26</v>
      </c>
      <c r="B81" s="239" t="s">
        <v>188</v>
      </c>
      <c r="C81" s="193"/>
      <c r="D81" s="194">
        <v>2</v>
      </c>
      <c r="E81" s="194"/>
      <c r="F81" s="194"/>
      <c r="G81" s="195"/>
      <c r="H81" s="196">
        <v>3</v>
      </c>
      <c r="I81" s="197">
        <v>90</v>
      </c>
      <c r="J81" s="193"/>
      <c r="K81" s="194"/>
      <c r="L81" s="194"/>
      <c r="M81" s="194"/>
      <c r="N81" s="194"/>
      <c r="O81" s="195"/>
      <c r="P81" s="198">
        <v>90</v>
      </c>
      <c r="Q81" s="193"/>
      <c r="R81" s="195"/>
      <c r="S81" s="196"/>
      <c r="T81" s="197"/>
      <c r="U81" s="196"/>
      <c r="V81" s="197"/>
      <c r="W81" s="193"/>
      <c r="X81" s="197"/>
    </row>
    <row r="82" spans="1:26" ht="32.450000000000003" customHeight="1" x14ac:dyDescent="0.25">
      <c r="A82" s="199">
        <v>27</v>
      </c>
      <c r="B82" s="240" t="s">
        <v>187</v>
      </c>
      <c r="C82" s="200"/>
      <c r="D82" s="201">
        <v>4</v>
      </c>
      <c r="E82" s="201"/>
      <c r="F82" s="201"/>
      <c r="G82" s="202"/>
      <c r="H82" s="203">
        <v>3</v>
      </c>
      <c r="I82" s="204">
        <v>90</v>
      </c>
      <c r="J82" s="200"/>
      <c r="K82" s="201"/>
      <c r="L82" s="201"/>
      <c r="M82" s="201"/>
      <c r="N82" s="201"/>
      <c r="O82" s="202"/>
      <c r="P82" s="162">
        <v>90</v>
      </c>
      <c r="Q82" s="200"/>
      <c r="R82" s="202"/>
      <c r="S82" s="203"/>
      <c r="T82" s="204"/>
      <c r="U82" s="203"/>
      <c r="V82" s="204"/>
      <c r="W82" s="200"/>
      <c r="X82" s="204"/>
    </row>
    <row r="83" spans="1:26" ht="54" customHeight="1" x14ac:dyDescent="0.25">
      <c r="A83" s="199">
        <v>28</v>
      </c>
      <c r="B83" s="241" t="s">
        <v>174</v>
      </c>
      <c r="C83" s="200"/>
      <c r="D83" s="201">
        <v>6</v>
      </c>
      <c r="E83" s="201"/>
      <c r="F83" s="201"/>
      <c r="G83" s="202"/>
      <c r="H83" s="203">
        <v>12</v>
      </c>
      <c r="I83" s="204">
        <v>360</v>
      </c>
      <c r="J83" s="200"/>
      <c r="K83" s="201"/>
      <c r="L83" s="201"/>
      <c r="M83" s="201"/>
      <c r="N83" s="201"/>
      <c r="O83" s="202"/>
      <c r="P83" s="162">
        <v>360</v>
      </c>
      <c r="Q83" s="200"/>
      <c r="R83" s="202"/>
      <c r="S83" s="203"/>
      <c r="T83" s="204"/>
      <c r="U83" s="203"/>
      <c r="V83" s="204"/>
      <c r="W83" s="200"/>
      <c r="X83" s="204"/>
    </row>
    <row r="84" spans="1:26" ht="58.15" customHeight="1" thickBot="1" x14ac:dyDescent="0.3">
      <c r="A84" s="242">
        <v>29</v>
      </c>
      <c r="B84" s="243" t="s">
        <v>175</v>
      </c>
      <c r="C84" s="205"/>
      <c r="D84" s="206">
        <v>7</v>
      </c>
      <c r="E84" s="206"/>
      <c r="F84" s="206"/>
      <c r="G84" s="207"/>
      <c r="H84" s="208">
        <v>12</v>
      </c>
      <c r="I84" s="209">
        <v>360</v>
      </c>
      <c r="J84" s="205"/>
      <c r="K84" s="206"/>
      <c r="L84" s="206" t="s">
        <v>167</v>
      </c>
      <c r="M84" s="206"/>
      <c r="N84" s="206"/>
      <c r="O84" s="207"/>
      <c r="P84" s="163">
        <v>360</v>
      </c>
      <c r="Q84" s="205"/>
      <c r="R84" s="207"/>
      <c r="S84" s="208"/>
      <c r="T84" s="209"/>
      <c r="U84" s="208"/>
      <c r="V84" s="209"/>
      <c r="W84" s="205"/>
      <c r="X84" s="209"/>
    </row>
    <row r="85" spans="1:26" ht="16.5" thickBot="1" x14ac:dyDescent="0.3">
      <c r="A85" s="357" t="s">
        <v>132</v>
      </c>
      <c r="B85" s="358"/>
      <c r="C85" s="98"/>
      <c r="D85" s="89">
        <v>4</v>
      </c>
      <c r="E85" s="89"/>
      <c r="F85" s="89"/>
      <c r="G85" s="90"/>
      <c r="H85" s="91">
        <f>SUM(H81:H84)</f>
        <v>30</v>
      </c>
      <c r="I85" s="92">
        <f>SUM(I81:I84)</f>
        <v>900</v>
      </c>
      <c r="J85" s="93"/>
      <c r="K85" s="94"/>
      <c r="L85" s="94"/>
      <c r="M85" s="94"/>
      <c r="N85" s="94"/>
      <c r="O85" s="95"/>
      <c r="P85" s="108">
        <f>SUM(P81:P84)</f>
        <v>900</v>
      </c>
      <c r="Q85" s="93"/>
      <c r="R85" s="95"/>
      <c r="S85" s="96"/>
      <c r="T85" s="97"/>
      <c r="U85" s="96"/>
      <c r="V85" s="97"/>
      <c r="W85" s="93"/>
      <c r="X85" s="97"/>
    </row>
    <row r="86" spans="1:26" ht="16.5" thickBot="1" x14ac:dyDescent="0.3">
      <c r="A86" s="357" t="s">
        <v>157</v>
      </c>
      <c r="B86" s="380"/>
      <c r="C86" s="89"/>
      <c r="D86" s="89"/>
      <c r="E86" s="89"/>
      <c r="F86" s="89"/>
      <c r="G86" s="90"/>
      <c r="H86" s="91">
        <f>H79+H85</f>
        <v>156</v>
      </c>
      <c r="I86" s="92">
        <f>I79+I85</f>
        <v>4680</v>
      </c>
      <c r="J86" s="98"/>
      <c r="K86" s="89"/>
      <c r="L86" s="89"/>
      <c r="M86" s="89"/>
      <c r="N86" s="89"/>
      <c r="O86" s="90"/>
      <c r="P86" s="91">
        <f>P79+P85</f>
        <v>3180</v>
      </c>
      <c r="Q86" s="91">
        <f t="shared" ref="Q86:X86" si="3">Q79+Q85</f>
        <v>12</v>
      </c>
      <c r="R86" s="91">
        <f t="shared" si="3"/>
        <v>17</v>
      </c>
      <c r="S86" s="91">
        <f t="shared" si="3"/>
        <v>14</v>
      </c>
      <c r="T86" s="91">
        <f t="shared" si="3"/>
        <v>17</v>
      </c>
      <c r="U86" s="91">
        <f t="shared" si="3"/>
        <v>21</v>
      </c>
      <c r="V86" s="91">
        <f t="shared" si="3"/>
        <v>22</v>
      </c>
      <c r="W86" s="91">
        <f t="shared" si="3"/>
        <v>6</v>
      </c>
      <c r="X86" s="91">
        <f t="shared" si="3"/>
        <v>4</v>
      </c>
    </row>
    <row r="87" spans="1:26" s="11" customFormat="1" ht="14.65" customHeight="1" thickBot="1" x14ac:dyDescent="0.25">
      <c r="A87" s="320" t="s">
        <v>154</v>
      </c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2"/>
      <c r="Z87" s="1"/>
    </row>
    <row r="88" spans="1:26" ht="15.75" x14ac:dyDescent="0.25">
      <c r="A88" s="268">
        <v>30</v>
      </c>
      <c r="B88" s="247" t="s">
        <v>212</v>
      </c>
      <c r="C88" s="82"/>
      <c r="D88" s="229">
        <v>2</v>
      </c>
      <c r="E88" s="69"/>
      <c r="F88" s="69"/>
      <c r="G88" s="70"/>
      <c r="H88" s="82">
        <v>3</v>
      </c>
      <c r="I88" s="70">
        <v>90</v>
      </c>
      <c r="J88" s="77">
        <v>30</v>
      </c>
      <c r="K88" s="69">
        <v>12</v>
      </c>
      <c r="L88" s="69">
        <v>18</v>
      </c>
      <c r="M88" s="69"/>
      <c r="N88" s="69"/>
      <c r="O88" s="75"/>
      <c r="P88" s="228">
        <v>60</v>
      </c>
      <c r="Q88" s="77"/>
      <c r="R88" s="75">
        <v>2</v>
      </c>
      <c r="S88" s="230"/>
      <c r="T88" s="231"/>
      <c r="U88" s="254"/>
      <c r="V88" s="255"/>
      <c r="W88" s="230"/>
      <c r="X88" s="231"/>
      <c r="Z88" s="11"/>
    </row>
    <row r="89" spans="1:26" ht="15.75" x14ac:dyDescent="0.25">
      <c r="A89" s="269">
        <v>31</v>
      </c>
      <c r="B89" s="225" t="s">
        <v>213</v>
      </c>
      <c r="C89" s="166"/>
      <c r="D89" s="164">
        <v>3</v>
      </c>
      <c r="E89" s="164"/>
      <c r="F89" s="164"/>
      <c r="G89" s="167"/>
      <c r="H89" s="166">
        <v>3</v>
      </c>
      <c r="I89" s="180">
        <v>90</v>
      </c>
      <c r="J89" s="168">
        <v>30</v>
      </c>
      <c r="K89" s="164">
        <v>12</v>
      </c>
      <c r="L89" s="164">
        <v>18</v>
      </c>
      <c r="M89" s="164"/>
      <c r="N89" s="164"/>
      <c r="O89" s="165"/>
      <c r="P89" s="161">
        <v>60</v>
      </c>
      <c r="Q89" s="168"/>
      <c r="R89" s="165"/>
      <c r="S89" s="166">
        <v>2</v>
      </c>
      <c r="T89" s="167"/>
      <c r="U89" s="168"/>
      <c r="V89" s="256"/>
      <c r="W89" s="232"/>
      <c r="X89" s="233"/>
      <c r="Z89" s="11"/>
    </row>
    <row r="90" spans="1:26" ht="15.75" x14ac:dyDescent="0.25">
      <c r="A90" s="221">
        <v>32</v>
      </c>
      <c r="B90" s="226" t="s">
        <v>228</v>
      </c>
      <c r="C90" s="83"/>
      <c r="D90" s="66">
        <v>3</v>
      </c>
      <c r="E90" s="66"/>
      <c r="F90" s="66"/>
      <c r="G90" s="71"/>
      <c r="H90" s="83">
        <v>6</v>
      </c>
      <c r="I90" s="71">
        <v>180</v>
      </c>
      <c r="J90" s="78">
        <v>60</v>
      </c>
      <c r="K90" s="66"/>
      <c r="L90" s="66">
        <v>60</v>
      </c>
      <c r="M90" s="66"/>
      <c r="N90" s="66"/>
      <c r="O90" s="76"/>
      <c r="P90" s="79">
        <v>120</v>
      </c>
      <c r="Q90" s="78"/>
      <c r="R90" s="76"/>
      <c r="S90" s="83">
        <v>4</v>
      </c>
      <c r="T90" s="71"/>
      <c r="U90" s="78"/>
      <c r="V90" s="76"/>
      <c r="W90" s="83"/>
      <c r="X90" s="71"/>
    </row>
    <row r="91" spans="1:26" ht="16.899999999999999" customHeight="1" x14ac:dyDescent="0.25">
      <c r="A91" s="244">
        <v>33</v>
      </c>
      <c r="B91" s="226" t="s">
        <v>214</v>
      </c>
      <c r="C91" s="83"/>
      <c r="D91" s="164">
        <v>4</v>
      </c>
      <c r="E91" s="66"/>
      <c r="F91" s="66"/>
      <c r="G91" s="71"/>
      <c r="H91" s="83">
        <v>3</v>
      </c>
      <c r="I91" s="71">
        <v>90</v>
      </c>
      <c r="J91" s="78">
        <v>30</v>
      </c>
      <c r="K91" s="66">
        <v>12</v>
      </c>
      <c r="L91" s="66">
        <v>18</v>
      </c>
      <c r="M91" s="66"/>
      <c r="N91" s="66"/>
      <c r="O91" s="76"/>
      <c r="P91" s="79">
        <v>60</v>
      </c>
      <c r="Q91" s="78"/>
      <c r="R91" s="76"/>
      <c r="S91" s="83"/>
      <c r="T91" s="71">
        <v>2</v>
      </c>
      <c r="U91" s="78"/>
      <c r="V91" s="76"/>
      <c r="W91" s="83"/>
      <c r="X91" s="85"/>
    </row>
    <row r="92" spans="1:26" ht="16.899999999999999" customHeight="1" x14ac:dyDescent="0.25">
      <c r="A92" s="244">
        <v>34</v>
      </c>
      <c r="B92" s="226" t="s">
        <v>215</v>
      </c>
      <c r="C92" s="166"/>
      <c r="D92" s="66">
        <v>5</v>
      </c>
      <c r="E92" s="66"/>
      <c r="F92" s="66"/>
      <c r="G92" s="71"/>
      <c r="H92" s="83">
        <v>3</v>
      </c>
      <c r="I92" s="71">
        <v>90</v>
      </c>
      <c r="J92" s="78">
        <v>30</v>
      </c>
      <c r="K92" s="66">
        <v>12</v>
      </c>
      <c r="L92" s="66">
        <v>18</v>
      </c>
      <c r="M92" s="66"/>
      <c r="N92" s="66"/>
      <c r="O92" s="76"/>
      <c r="P92" s="79">
        <v>60</v>
      </c>
      <c r="Q92" s="78"/>
      <c r="R92" s="76"/>
      <c r="S92" s="83"/>
      <c r="T92" s="71"/>
      <c r="U92" s="78">
        <v>2</v>
      </c>
      <c r="V92" s="76"/>
      <c r="W92" s="83"/>
      <c r="X92" s="85"/>
    </row>
    <row r="93" spans="1:26" ht="16.899999999999999" customHeight="1" x14ac:dyDescent="0.25">
      <c r="A93" s="244">
        <v>35</v>
      </c>
      <c r="B93" s="226" t="s">
        <v>216</v>
      </c>
      <c r="C93" s="83"/>
      <c r="D93" s="164">
        <v>4</v>
      </c>
      <c r="E93" s="66"/>
      <c r="F93" s="66"/>
      <c r="G93" s="71"/>
      <c r="H93" s="83">
        <v>6</v>
      </c>
      <c r="I93" s="71">
        <v>180</v>
      </c>
      <c r="J93" s="78">
        <v>60</v>
      </c>
      <c r="K93" s="66">
        <v>24</v>
      </c>
      <c r="L93" s="66">
        <v>36</v>
      </c>
      <c r="M93" s="66"/>
      <c r="N93" s="66"/>
      <c r="O93" s="76"/>
      <c r="P93" s="79">
        <v>120</v>
      </c>
      <c r="Q93" s="78"/>
      <c r="R93" s="76"/>
      <c r="S93" s="83"/>
      <c r="T93" s="71">
        <v>4</v>
      </c>
      <c r="U93" s="78"/>
      <c r="V93" s="76"/>
      <c r="W93" s="83"/>
      <c r="X93" s="85"/>
    </row>
    <row r="94" spans="1:26" ht="16.899999999999999" customHeight="1" x14ac:dyDescent="0.25">
      <c r="A94" s="244">
        <v>36</v>
      </c>
      <c r="B94" s="226" t="s">
        <v>217</v>
      </c>
      <c r="C94" s="83"/>
      <c r="D94" s="164">
        <v>7</v>
      </c>
      <c r="E94" s="66"/>
      <c r="F94" s="66"/>
      <c r="G94" s="71"/>
      <c r="H94" s="83">
        <v>3</v>
      </c>
      <c r="I94" s="71">
        <v>90</v>
      </c>
      <c r="J94" s="78">
        <v>30</v>
      </c>
      <c r="K94" s="66">
        <v>12</v>
      </c>
      <c r="L94" s="66">
        <v>18</v>
      </c>
      <c r="M94" s="66"/>
      <c r="N94" s="66"/>
      <c r="O94" s="76"/>
      <c r="P94" s="79">
        <v>60</v>
      </c>
      <c r="Q94" s="78"/>
      <c r="R94" s="76"/>
      <c r="S94" s="83"/>
      <c r="T94" s="71"/>
      <c r="U94" s="78"/>
      <c r="V94" s="76"/>
      <c r="W94" s="83">
        <v>4</v>
      </c>
      <c r="X94" s="85"/>
    </row>
    <row r="95" spans="1:26" ht="16.899999999999999" customHeight="1" x14ac:dyDescent="0.25">
      <c r="A95" s="244">
        <v>37</v>
      </c>
      <c r="B95" s="226" t="s">
        <v>218</v>
      </c>
      <c r="C95" s="166">
        <v>7</v>
      </c>
      <c r="D95" s="66"/>
      <c r="E95" s="66"/>
      <c r="F95" s="66"/>
      <c r="G95" s="71"/>
      <c r="H95" s="83">
        <v>3</v>
      </c>
      <c r="I95" s="71">
        <v>90</v>
      </c>
      <c r="J95" s="78">
        <v>30</v>
      </c>
      <c r="K95" s="66">
        <v>12</v>
      </c>
      <c r="L95" s="66">
        <v>18</v>
      </c>
      <c r="M95" s="66"/>
      <c r="N95" s="66"/>
      <c r="O95" s="76"/>
      <c r="P95" s="79">
        <v>60</v>
      </c>
      <c r="Q95" s="78"/>
      <c r="R95" s="76"/>
      <c r="S95" s="83"/>
      <c r="T95" s="71"/>
      <c r="U95" s="78"/>
      <c r="V95" s="76"/>
      <c r="W95" s="83">
        <v>4</v>
      </c>
      <c r="X95" s="85"/>
    </row>
    <row r="96" spans="1:26" ht="16.899999999999999" customHeight="1" x14ac:dyDescent="0.25">
      <c r="A96" s="244">
        <v>38</v>
      </c>
      <c r="B96" s="248" t="s">
        <v>219</v>
      </c>
      <c r="C96" s="83"/>
      <c r="D96" s="164">
        <v>7</v>
      </c>
      <c r="E96" s="66"/>
      <c r="F96" s="66"/>
      <c r="G96" s="71"/>
      <c r="H96" s="83">
        <v>3</v>
      </c>
      <c r="I96" s="71">
        <v>90</v>
      </c>
      <c r="J96" s="78">
        <v>30</v>
      </c>
      <c r="K96" s="66">
        <v>12</v>
      </c>
      <c r="L96" s="66">
        <v>18</v>
      </c>
      <c r="M96" s="66"/>
      <c r="N96" s="66"/>
      <c r="O96" s="76"/>
      <c r="P96" s="79">
        <v>60</v>
      </c>
      <c r="Q96" s="78"/>
      <c r="R96" s="76"/>
      <c r="S96" s="83"/>
      <c r="T96" s="71"/>
      <c r="U96" s="78"/>
      <c r="V96" s="76"/>
      <c r="W96" s="83">
        <v>4</v>
      </c>
      <c r="X96" s="85"/>
    </row>
    <row r="97" spans="1:26" ht="16.899999999999999" customHeight="1" x14ac:dyDescent="0.2">
      <c r="A97" s="245">
        <v>39</v>
      </c>
      <c r="B97" s="249" t="s">
        <v>220</v>
      </c>
      <c r="C97" s="83"/>
      <c r="D97" s="164">
        <v>8</v>
      </c>
      <c r="E97" s="66"/>
      <c r="F97" s="66"/>
      <c r="G97" s="71"/>
      <c r="H97" s="83">
        <v>3</v>
      </c>
      <c r="I97" s="71">
        <v>90</v>
      </c>
      <c r="J97" s="78">
        <v>30</v>
      </c>
      <c r="K97" s="66">
        <v>12</v>
      </c>
      <c r="L97" s="66">
        <v>18</v>
      </c>
      <c r="M97" s="66"/>
      <c r="N97" s="66"/>
      <c r="O97" s="76"/>
      <c r="P97" s="79">
        <v>60</v>
      </c>
      <c r="Q97" s="78"/>
      <c r="R97" s="76"/>
      <c r="S97" s="83"/>
      <c r="T97" s="71"/>
      <c r="U97" s="78"/>
      <c r="V97" s="76"/>
      <c r="W97" s="83"/>
      <c r="X97" s="85">
        <v>2</v>
      </c>
    </row>
    <row r="98" spans="1:26" ht="16.899999999999999" customHeight="1" x14ac:dyDescent="0.25">
      <c r="A98" s="244">
        <v>40</v>
      </c>
      <c r="B98" s="248" t="s">
        <v>221</v>
      </c>
      <c r="C98" s="83"/>
      <c r="D98" s="164">
        <v>8</v>
      </c>
      <c r="E98" s="66"/>
      <c r="F98" s="66"/>
      <c r="G98" s="71"/>
      <c r="H98" s="83">
        <v>3</v>
      </c>
      <c r="I98" s="71">
        <v>90</v>
      </c>
      <c r="J98" s="78">
        <v>30</v>
      </c>
      <c r="K98" s="66">
        <v>12</v>
      </c>
      <c r="L98" s="66">
        <v>18</v>
      </c>
      <c r="M98" s="66"/>
      <c r="N98" s="66"/>
      <c r="O98" s="76"/>
      <c r="P98" s="79">
        <v>60</v>
      </c>
      <c r="Q98" s="78"/>
      <c r="R98" s="76"/>
      <c r="S98" s="83"/>
      <c r="T98" s="71"/>
      <c r="U98" s="78"/>
      <c r="V98" s="76"/>
      <c r="W98" s="83"/>
      <c r="X98" s="85">
        <v>2</v>
      </c>
    </row>
    <row r="99" spans="1:26" ht="16.899999999999999" customHeight="1" x14ac:dyDescent="0.25">
      <c r="A99" s="244">
        <v>41</v>
      </c>
      <c r="B99" s="226" t="s">
        <v>227</v>
      </c>
      <c r="C99" s="83"/>
      <c r="D99" s="164">
        <v>8</v>
      </c>
      <c r="E99" s="66"/>
      <c r="F99" s="66"/>
      <c r="G99" s="71"/>
      <c r="H99" s="83">
        <v>3</v>
      </c>
      <c r="I99" s="71">
        <v>90</v>
      </c>
      <c r="J99" s="78">
        <v>30</v>
      </c>
      <c r="K99" s="66">
        <v>12</v>
      </c>
      <c r="L99" s="66">
        <v>18</v>
      </c>
      <c r="M99" s="66"/>
      <c r="N99" s="66"/>
      <c r="O99" s="76"/>
      <c r="P99" s="79">
        <v>60</v>
      </c>
      <c r="Q99" s="78"/>
      <c r="R99" s="76"/>
      <c r="S99" s="83"/>
      <c r="T99" s="71"/>
      <c r="U99" s="78"/>
      <c r="V99" s="76"/>
      <c r="W99" s="83"/>
      <c r="X99" s="85">
        <v>2</v>
      </c>
    </row>
    <row r="100" spans="1:26" ht="16.899999999999999" customHeight="1" x14ac:dyDescent="0.25">
      <c r="A100" s="244">
        <v>42</v>
      </c>
      <c r="B100" s="250" t="s">
        <v>222</v>
      </c>
      <c r="C100" s="83"/>
      <c r="D100" s="164">
        <v>8</v>
      </c>
      <c r="E100" s="66"/>
      <c r="F100" s="66"/>
      <c r="G100" s="71"/>
      <c r="H100" s="83">
        <v>3</v>
      </c>
      <c r="I100" s="71">
        <v>90</v>
      </c>
      <c r="J100" s="78">
        <v>30</v>
      </c>
      <c r="K100" s="66">
        <v>12</v>
      </c>
      <c r="L100" s="66">
        <v>18</v>
      </c>
      <c r="M100" s="66"/>
      <c r="N100" s="66"/>
      <c r="O100" s="76"/>
      <c r="P100" s="79">
        <v>60</v>
      </c>
      <c r="Q100" s="78"/>
      <c r="R100" s="76"/>
      <c r="S100" s="83"/>
      <c r="T100" s="71"/>
      <c r="U100" s="78"/>
      <c r="V100" s="76"/>
      <c r="W100" s="83"/>
      <c r="X100" s="85">
        <v>2</v>
      </c>
    </row>
    <row r="101" spans="1:26" ht="16.899999999999999" customHeight="1" x14ac:dyDescent="0.25">
      <c r="A101" s="244">
        <v>43</v>
      </c>
      <c r="B101" s="248" t="s">
        <v>223</v>
      </c>
      <c r="C101" s="83"/>
      <c r="D101" s="164">
        <v>8</v>
      </c>
      <c r="E101" s="66"/>
      <c r="F101" s="66"/>
      <c r="G101" s="71"/>
      <c r="H101" s="83">
        <v>6</v>
      </c>
      <c r="I101" s="71">
        <v>180</v>
      </c>
      <c r="J101" s="78">
        <v>60</v>
      </c>
      <c r="K101" s="66">
        <v>16</v>
      </c>
      <c r="L101" s="66">
        <v>44</v>
      </c>
      <c r="M101" s="66"/>
      <c r="N101" s="66"/>
      <c r="O101" s="76"/>
      <c r="P101" s="79">
        <v>120</v>
      </c>
      <c r="Q101" s="78"/>
      <c r="R101" s="76"/>
      <c r="S101" s="83"/>
      <c r="T101" s="71"/>
      <c r="U101" s="78"/>
      <c r="V101" s="76"/>
      <c r="W101" s="83"/>
      <c r="X101" s="85">
        <v>4</v>
      </c>
    </row>
    <row r="102" spans="1:26" ht="16.899999999999999" customHeight="1" x14ac:dyDescent="0.2">
      <c r="A102" s="244">
        <v>44</v>
      </c>
      <c r="B102" s="181" t="s">
        <v>224</v>
      </c>
      <c r="C102" s="83"/>
      <c r="D102" s="164">
        <v>8</v>
      </c>
      <c r="E102" s="66"/>
      <c r="F102" s="66"/>
      <c r="G102" s="71"/>
      <c r="H102" s="83">
        <v>3</v>
      </c>
      <c r="I102" s="71">
        <v>90</v>
      </c>
      <c r="J102" s="78">
        <v>30</v>
      </c>
      <c r="K102" s="66">
        <v>12</v>
      </c>
      <c r="L102" s="66">
        <v>18</v>
      </c>
      <c r="M102" s="66"/>
      <c r="N102" s="66"/>
      <c r="O102" s="76"/>
      <c r="P102" s="79">
        <v>60</v>
      </c>
      <c r="Q102" s="78"/>
      <c r="R102" s="76"/>
      <c r="S102" s="83"/>
      <c r="T102" s="71"/>
      <c r="U102" s="78"/>
      <c r="V102" s="76"/>
      <c r="W102" s="83"/>
      <c r="X102" s="85">
        <v>2</v>
      </c>
    </row>
    <row r="103" spans="1:26" ht="16.899999999999999" customHeight="1" x14ac:dyDescent="0.2">
      <c r="A103" s="244">
        <v>45</v>
      </c>
      <c r="B103" s="181" t="s">
        <v>225</v>
      </c>
      <c r="C103" s="166">
        <v>8</v>
      </c>
      <c r="D103" s="164"/>
      <c r="E103" s="66"/>
      <c r="F103" s="66"/>
      <c r="G103" s="71"/>
      <c r="H103" s="83">
        <v>3</v>
      </c>
      <c r="I103" s="71">
        <v>90</v>
      </c>
      <c r="J103" s="78">
        <v>30</v>
      </c>
      <c r="K103" s="66">
        <v>12</v>
      </c>
      <c r="L103" s="237">
        <v>18</v>
      </c>
      <c r="M103" s="66"/>
      <c r="N103" s="66"/>
      <c r="O103" s="76"/>
      <c r="P103" s="79">
        <v>60</v>
      </c>
      <c r="Q103" s="78"/>
      <c r="R103" s="76"/>
      <c r="S103" s="83"/>
      <c r="T103" s="71"/>
      <c r="U103" s="78"/>
      <c r="V103" s="76"/>
      <c r="W103" s="83"/>
      <c r="X103" s="85">
        <v>2</v>
      </c>
    </row>
    <row r="104" spans="1:26" ht="16.899999999999999" customHeight="1" thickBot="1" x14ac:dyDescent="0.25">
      <c r="A104" s="246">
        <v>46</v>
      </c>
      <c r="B104" s="402" t="s">
        <v>226</v>
      </c>
      <c r="C104" s="400"/>
      <c r="D104" s="403">
        <v>7</v>
      </c>
      <c r="E104" s="403"/>
      <c r="F104" s="403"/>
      <c r="G104" s="401"/>
      <c r="H104" s="400">
        <v>3</v>
      </c>
      <c r="I104" s="401">
        <v>90</v>
      </c>
      <c r="J104" s="404">
        <v>30</v>
      </c>
      <c r="K104" s="403">
        <v>12</v>
      </c>
      <c r="L104" s="405">
        <v>18</v>
      </c>
      <c r="M104" s="403"/>
      <c r="N104" s="403"/>
      <c r="O104" s="406"/>
      <c r="P104" s="407">
        <v>60</v>
      </c>
      <c r="Q104" s="261"/>
      <c r="R104" s="267"/>
      <c r="S104" s="186"/>
      <c r="T104" s="187"/>
      <c r="U104" s="261"/>
      <c r="V104" s="267"/>
      <c r="W104" s="186">
        <v>4</v>
      </c>
      <c r="X104" s="408"/>
    </row>
    <row r="105" spans="1:26" ht="16.899999999999999" customHeight="1" thickBot="1" x14ac:dyDescent="0.3">
      <c r="A105" s="381" t="s">
        <v>157</v>
      </c>
      <c r="B105" s="382"/>
      <c r="C105" s="252">
        <v>4</v>
      </c>
      <c r="D105" s="234">
        <v>11</v>
      </c>
      <c r="E105" s="234"/>
      <c r="F105" s="234"/>
      <c r="G105" s="253"/>
      <c r="H105" s="235">
        <f>SUM(H88:H104)</f>
        <v>60</v>
      </c>
      <c r="I105" s="236">
        <f>SUM(I88:I104)</f>
        <v>1800</v>
      </c>
      <c r="J105" s="251">
        <f>SUM(J88:J104)</f>
        <v>600</v>
      </c>
      <c r="K105" s="235">
        <f>SUM(K88:K104)</f>
        <v>208</v>
      </c>
      <c r="L105" s="235">
        <f>SUM(L88:L104)</f>
        <v>392</v>
      </c>
      <c r="M105" s="235"/>
      <c r="N105" s="235"/>
      <c r="O105" s="235"/>
      <c r="P105" s="235">
        <f>SUM(P88:P104)</f>
        <v>1200</v>
      </c>
      <c r="Q105" s="257"/>
      <c r="R105" s="68">
        <f>SUM(R88:R104)</f>
        <v>2</v>
      </c>
      <c r="S105" s="257">
        <f>SUM(S88:S104)</f>
        <v>6</v>
      </c>
      <c r="T105" s="80">
        <f>SUM(T88:T104)</f>
        <v>6</v>
      </c>
      <c r="U105" s="257">
        <f>SUM(U88:U104)</f>
        <v>2</v>
      </c>
      <c r="V105" s="68"/>
      <c r="W105" s="258">
        <f>SUM(W88:W104)</f>
        <v>16</v>
      </c>
      <c r="X105" s="68">
        <f>SUM(X88:X104)</f>
        <v>16</v>
      </c>
    </row>
    <row r="106" spans="1:26" s="5" customFormat="1" ht="16.899999999999999" customHeight="1" thickBot="1" x14ac:dyDescent="0.25">
      <c r="A106" s="376" t="s">
        <v>155</v>
      </c>
      <c r="B106" s="377"/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78"/>
      <c r="R106" s="378"/>
      <c r="S106" s="378"/>
      <c r="T106" s="378"/>
      <c r="U106" s="378"/>
      <c r="V106" s="378"/>
      <c r="W106" s="378"/>
      <c r="X106" s="379"/>
      <c r="Z106" s="1"/>
    </row>
    <row r="107" spans="1:26" s="5" customFormat="1" ht="36.6" customHeight="1" thickBot="1" x14ac:dyDescent="0.25">
      <c r="A107" s="105">
        <v>47</v>
      </c>
      <c r="B107" s="99" t="s">
        <v>190</v>
      </c>
      <c r="C107" s="100">
        <v>8</v>
      </c>
      <c r="D107" s="100"/>
      <c r="E107" s="100"/>
      <c r="F107" s="100"/>
      <c r="G107" s="150"/>
      <c r="H107" s="152">
        <v>1.5</v>
      </c>
      <c r="I107" s="152">
        <v>45</v>
      </c>
      <c r="J107" s="144"/>
      <c r="K107" s="101"/>
      <c r="L107" s="101"/>
      <c r="M107" s="101"/>
      <c r="N107" s="101"/>
      <c r="O107" s="141"/>
      <c r="P107" s="171">
        <v>45</v>
      </c>
      <c r="Q107" s="144"/>
      <c r="R107" s="101"/>
      <c r="S107" s="101"/>
      <c r="T107" s="101"/>
      <c r="U107" s="101"/>
      <c r="V107" s="101"/>
      <c r="W107" s="101"/>
      <c r="X107" s="102"/>
    </row>
    <row r="108" spans="1:26" s="5" customFormat="1" ht="49.5" customHeight="1" thickBot="1" x14ac:dyDescent="0.25">
      <c r="A108" s="139">
        <v>48</v>
      </c>
      <c r="B108" s="140" t="s">
        <v>193</v>
      </c>
      <c r="C108" s="170">
        <v>8</v>
      </c>
      <c r="D108" s="103"/>
      <c r="E108" s="103"/>
      <c r="F108" s="103"/>
      <c r="G108" s="142"/>
      <c r="H108" s="153">
        <v>1.5</v>
      </c>
      <c r="I108" s="153">
        <v>45</v>
      </c>
      <c r="J108" s="145"/>
      <c r="K108" s="103"/>
      <c r="L108" s="103"/>
      <c r="M108" s="103"/>
      <c r="N108" s="103"/>
      <c r="O108" s="142"/>
      <c r="P108" s="172">
        <v>45</v>
      </c>
      <c r="Q108" s="145"/>
      <c r="R108" s="103"/>
      <c r="S108" s="103"/>
      <c r="T108" s="103"/>
      <c r="U108" s="103"/>
      <c r="V108" s="103"/>
      <c r="W108" s="103"/>
      <c r="X108" s="104"/>
    </row>
    <row r="109" spans="1:26" ht="27.75" customHeight="1" thickBot="1" x14ac:dyDescent="0.3">
      <c r="A109" s="346" t="s">
        <v>157</v>
      </c>
      <c r="B109" s="347"/>
      <c r="C109" s="136">
        <v>2</v>
      </c>
      <c r="D109" s="136">
        <v>12</v>
      </c>
      <c r="E109" s="136"/>
      <c r="F109" s="136"/>
      <c r="G109" s="143"/>
      <c r="H109" s="154">
        <v>3</v>
      </c>
      <c r="I109" s="154">
        <f>H109*30</f>
        <v>90</v>
      </c>
      <c r="J109" s="151"/>
      <c r="K109" s="136"/>
      <c r="L109" s="136"/>
      <c r="M109" s="136"/>
      <c r="N109" s="136"/>
      <c r="O109" s="143"/>
      <c r="P109" s="154">
        <v>90</v>
      </c>
      <c r="Q109" s="151"/>
      <c r="R109" s="136"/>
      <c r="S109" s="136"/>
      <c r="T109" s="136"/>
      <c r="U109" s="136"/>
      <c r="V109" s="136"/>
      <c r="W109" s="136"/>
      <c r="X109" s="155"/>
      <c r="Z109" s="5"/>
    </row>
    <row r="110" spans="1:26" ht="27.75" customHeight="1" thickBot="1" x14ac:dyDescent="0.25">
      <c r="A110" s="354" t="s">
        <v>133</v>
      </c>
      <c r="B110" s="355"/>
      <c r="C110" s="355"/>
      <c r="D110" s="355"/>
      <c r="E110" s="355"/>
      <c r="F110" s="356"/>
      <c r="G110" s="80"/>
      <c r="H110" s="81">
        <f t="shared" ref="H110:P110" si="4">SUM(H109,H105,H85,H79,H58)</f>
        <v>240</v>
      </c>
      <c r="I110" s="81">
        <f t="shared" si="4"/>
        <v>7200</v>
      </c>
      <c r="J110" s="81">
        <f t="shared" si="4"/>
        <v>2326</v>
      </c>
      <c r="K110" s="81">
        <f t="shared" si="4"/>
        <v>778</v>
      </c>
      <c r="L110" s="81">
        <f t="shared" si="4"/>
        <v>1548</v>
      </c>
      <c r="M110" s="81">
        <f t="shared" si="4"/>
        <v>0</v>
      </c>
      <c r="N110" s="81">
        <f t="shared" si="4"/>
        <v>0</v>
      </c>
      <c r="O110" s="81">
        <f t="shared" si="4"/>
        <v>0</v>
      </c>
      <c r="P110" s="81">
        <f t="shared" si="4"/>
        <v>4874</v>
      </c>
      <c r="Q110" s="146"/>
      <c r="R110" s="137"/>
      <c r="S110" s="137"/>
      <c r="T110" s="137"/>
      <c r="U110" s="137"/>
      <c r="V110" s="137"/>
      <c r="W110" s="137"/>
      <c r="X110" s="138"/>
    </row>
    <row r="111" spans="1:26" ht="15" customHeight="1" thickBot="1" x14ac:dyDescent="0.25">
      <c r="A111" s="351" t="s">
        <v>134</v>
      </c>
      <c r="B111" s="352"/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3"/>
      <c r="P111" s="156"/>
      <c r="Q111" s="157">
        <v>22</v>
      </c>
      <c r="R111" s="158">
        <v>22</v>
      </c>
      <c r="S111" s="158">
        <v>22</v>
      </c>
      <c r="T111" s="158">
        <f>SUM(T105,T86)</f>
        <v>23</v>
      </c>
      <c r="U111" s="158">
        <f>SUM(U105,U86,U58)</f>
        <v>23</v>
      </c>
      <c r="V111" s="158">
        <v>22</v>
      </c>
      <c r="W111" s="158">
        <f>SUM(W105,W86,W58)</f>
        <v>22</v>
      </c>
      <c r="X111" s="157">
        <f>SUM(X105,X79)</f>
        <v>20</v>
      </c>
    </row>
    <row r="112" spans="1:26" ht="15" customHeight="1" x14ac:dyDescent="0.2">
      <c r="A112" s="348" t="s">
        <v>135</v>
      </c>
      <c r="B112" s="349"/>
      <c r="C112" s="349"/>
      <c r="D112" s="349"/>
      <c r="E112" s="349"/>
      <c r="F112" s="349"/>
      <c r="G112" s="349"/>
      <c r="H112" s="349"/>
      <c r="I112" s="349"/>
      <c r="J112" s="349"/>
      <c r="K112" s="349"/>
      <c r="L112" s="349"/>
      <c r="M112" s="349"/>
      <c r="N112" s="349"/>
      <c r="O112" s="350"/>
      <c r="P112" s="147"/>
      <c r="Q112" s="111">
        <v>4</v>
      </c>
      <c r="R112" s="110">
        <v>4</v>
      </c>
      <c r="S112" s="111">
        <v>4</v>
      </c>
      <c r="T112" s="112">
        <v>4</v>
      </c>
      <c r="U112" s="109">
        <v>4</v>
      </c>
      <c r="V112" s="110">
        <v>4</v>
      </c>
      <c r="W112" s="111">
        <v>2</v>
      </c>
      <c r="X112" s="110">
        <v>4</v>
      </c>
    </row>
    <row r="113" spans="1:24" ht="15" customHeight="1" x14ac:dyDescent="0.2">
      <c r="A113" s="343" t="s">
        <v>136</v>
      </c>
      <c r="B113" s="344"/>
      <c r="C113" s="344"/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5"/>
      <c r="P113" s="148"/>
      <c r="Q113" s="115">
        <v>4</v>
      </c>
      <c r="R113" s="114">
        <v>3</v>
      </c>
      <c r="S113" s="115">
        <v>4</v>
      </c>
      <c r="T113" s="116">
        <v>3</v>
      </c>
      <c r="U113" s="113">
        <v>4</v>
      </c>
      <c r="V113" s="114"/>
      <c r="W113" s="115">
        <v>3</v>
      </c>
      <c r="X113" s="114">
        <v>4</v>
      </c>
    </row>
    <row r="114" spans="1:24" ht="15" customHeight="1" x14ac:dyDescent="0.2">
      <c r="A114" s="343" t="s">
        <v>168</v>
      </c>
      <c r="B114" s="344"/>
      <c r="C114" s="344"/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5"/>
      <c r="P114" s="148"/>
      <c r="Q114" s="119"/>
      <c r="R114" s="118">
        <v>1</v>
      </c>
      <c r="S114" s="119"/>
      <c r="T114" s="120">
        <v>1</v>
      </c>
      <c r="U114" s="117"/>
      <c r="V114" s="118">
        <v>1</v>
      </c>
      <c r="W114" s="119">
        <v>1</v>
      </c>
      <c r="X114" s="118"/>
    </row>
    <row r="115" spans="1:24" ht="15" customHeight="1" thickBot="1" x14ac:dyDescent="0.25">
      <c r="A115" s="340" t="s">
        <v>137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341"/>
      <c r="M115" s="341"/>
      <c r="N115" s="341"/>
      <c r="O115" s="342"/>
      <c r="P115" s="149"/>
      <c r="Q115" s="123"/>
      <c r="R115" s="122"/>
      <c r="S115" s="123"/>
      <c r="T115" s="124"/>
      <c r="U115" s="121"/>
      <c r="V115" s="122">
        <v>1</v>
      </c>
      <c r="W115" s="123"/>
      <c r="X115" s="122"/>
    </row>
    <row r="116" spans="1:24" x14ac:dyDescent="0.2">
      <c r="A116" s="315"/>
      <c r="B116" s="315"/>
      <c r="C116" s="315"/>
      <c r="D116" s="315"/>
      <c r="E116" s="315"/>
      <c r="F116" s="31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4.25" x14ac:dyDescent="0.2">
      <c r="A117" s="316" t="s">
        <v>169</v>
      </c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</row>
    <row r="119" spans="1:24" ht="12.75" customHeight="1" x14ac:dyDescent="0.2">
      <c r="A119" s="314" t="s">
        <v>229</v>
      </c>
      <c r="B119" s="314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14"/>
      <c r="W119" s="314"/>
      <c r="X119" s="314"/>
    </row>
    <row r="120" spans="1:24" x14ac:dyDescent="0.2">
      <c r="A120" s="12"/>
      <c r="B120" s="13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4" x14ac:dyDescent="0.2">
      <c r="A121" s="15" t="s">
        <v>138</v>
      </c>
      <c r="B121" s="15"/>
      <c r="C121" s="61" t="s">
        <v>139</v>
      </c>
      <c r="D121" s="57"/>
      <c r="E121" s="57"/>
      <c r="F121" s="57"/>
      <c r="G121" s="57"/>
      <c r="H121" s="59"/>
      <c r="I121" s="59"/>
      <c r="J121" s="313" t="s">
        <v>170</v>
      </c>
      <c r="K121" s="313"/>
      <c r="L121" s="313"/>
      <c r="M121" s="313"/>
      <c r="N121" s="61" t="s">
        <v>151</v>
      </c>
      <c r="O121" s="57"/>
      <c r="P121" s="57"/>
      <c r="Q121" s="57"/>
      <c r="S121" s="319" t="s">
        <v>209</v>
      </c>
      <c r="T121" s="319"/>
      <c r="U121" s="319"/>
      <c r="V121" s="319"/>
      <c r="W121" s="319"/>
      <c r="X121" s="319"/>
    </row>
    <row r="122" spans="1:24" x14ac:dyDescent="0.2">
      <c r="A122" s="318" t="s">
        <v>147</v>
      </c>
      <c r="B122" s="318"/>
      <c r="C122" s="16"/>
      <c r="D122" s="16"/>
      <c r="E122" s="16"/>
      <c r="F122" s="16"/>
      <c r="G122" s="16"/>
      <c r="J122" s="62" t="s">
        <v>140</v>
      </c>
      <c r="K122" s="63"/>
      <c r="L122" s="63"/>
      <c r="M122" s="63"/>
      <c r="N122" s="16"/>
      <c r="O122" s="16"/>
      <c r="P122" s="16"/>
      <c r="Q122" s="16"/>
      <c r="R122" s="16"/>
      <c r="S122" s="317" t="s">
        <v>140</v>
      </c>
      <c r="T122" s="317"/>
      <c r="U122" s="317"/>
      <c r="V122" s="317"/>
      <c r="W122" s="317"/>
      <c r="X122" s="317"/>
    </row>
    <row r="123" spans="1:24" x14ac:dyDescent="0.2">
      <c r="A123" s="17"/>
      <c r="B123" s="60"/>
      <c r="C123" s="16"/>
      <c r="D123" s="14"/>
      <c r="E123" s="14"/>
      <c r="F123" s="14"/>
      <c r="G123" s="14"/>
      <c r="H123" s="16"/>
      <c r="I123" s="16"/>
      <c r="J123" s="16"/>
      <c r="K123" s="16"/>
      <c r="L123" s="16"/>
      <c r="M123" s="58"/>
      <c r="N123" s="58"/>
      <c r="O123" s="58"/>
      <c r="P123" s="58"/>
      <c r="Q123" s="58"/>
      <c r="R123" s="58"/>
      <c r="S123" s="14"/>
      <c r="T123" s="14"/>
    </row>
    <row r="124" spans="1:24" x14ac:dyDescent="0.2">
      <c r="J124" s="313"/>
      <c r="K124" s="313"/>
      <c r="L124" s="313"/>
      <c r="M124" s="313"/>
    </row>
    <row r="125" spans="1:24" x14ac:dyDescent="0.2">
      <c r="J125" s="62" t="s">
        <v>140</v>
      </c>
      <c r="K125" s="63"/>
      <c r="L125" s="63"/>
      <c r="M125" s="63"/>
    </row>
  </sheetData>
  <sheetProtection selectLockedCells="1" selectUnlockedCells="1"/>
  <mergeCells count="54">
    <mergeCell ref="J43:O43"/>
    <mergeCell ref="M46:M48"/>
    <mergeCell ref="Q47:X47"/>
    <mergeCell ref="Q43:R43"/>
    <mergeCell ref="W43:X43"/>
    <mergeCell ref="Q44:X45"/>
    <mergeCell ref="N46:N48"/>
    <mergeCell ref="C43:C48"/>
    <mergeCell ref="A42:A48"/>
    <mergeCell ref="E44:E48"/>
    <mergeCell ref="A106:X106"/>
    <mergeCell ref="A86:B86"/>
    <mergeCell ref="A105:B105"/>
    <mergeCell ref="I42:P42"/>
    <mergeCell ref="U43:V43"/>
    <mergeCell ref="S43:T43"/>
    <mergeCell ref="O46:O48"/>
    <mergeCell ref="K46:K48"/>
    <mergeCell ref="K44:O45"/>
    <mergeCell ref="Q42:X42"/>
    <mergeCell ref="L46:L48"/>
    <mergeCell ref="D43:D48"/>
    <mergeCell ref="P43:P48"/>
    <mergeCell ref="A115:O115"/>
    <mergeCell ref="A114:O114"/>
    <mergeCell ref="A109:B109"/>
    <mergeCell ref="A112:O112"/>
    <mergeCell ref="A113:O113"/>
    <mergeCell ref="A111:O111"/>
    <mergeCell ref="A110:F110"/>
    <mergeCell ref="A87:X87"/>
    <mergeCell ref="A80:X80"/>
    <mergeCell ref="B42:B48"/>
    <mergeCell ref="A59:X59"/>
    <mergeCell ref="A49:X49"/>
    <mergeCell ref="A50:X50"/>
    <mergeCell ref="A60:X60"/>
    <mergeCell ref="A85:B85"/>
    <mergeCell ref="A79:B79"/>
    <mergeCell ref="A58:B58"/>
    <mergeCell ref="J44:J48"/>
    <mergeCell ref="F44:F48"/>
    <mergeCell ref="H42:H48"/>
    <mergeCell ref="C42:F42"/>
    <mergeCell ref="I43:I48"/>
    <mergeCell ref="E43:F43"/>
    <mergeCell ref="J124:M124"/>
    <mergeCell ref="A119:X119"/>
    <mergeCell ref="A116:F116"/>
    <mergeCell ref="A117:X117"/>
    <mergeCell ref="S122:X122"/>
    <mergeCell ref="A122:B122"/>
    <mergeCell ref="J121:M121"/>
    <mergeCell ref="S121:X121"/>
  </mergeCells>
  <phoneticPr fontId="33" type="noConversion"/>
  <printOptions horizontalCentered="1"/>
  <pageMargins left="0.23622047244094491" right="0.23622047244094491" top="0.35433070866141736" bottom="0.35433070866141736" header="0.51181102362204722" footer="0.51181102362204722"/>
  <pageSetup paperSize="9" scale="80" firstPageNumber="0" fitToHeight="2" orientation="landscape" r:id="rId1"/>
  <headerFooter alignWithMargins="0"/>
  <ignoredErrors>
    <ignoredError sqref="I58 Q58:R58 T58" formulaRang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2.75" x14ac:dyDescent="0.2"/>
  <sheetData/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Частина_1</vt:lpstr>
      <vt:lpstr>Частина_2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Пользователь Windows</cp:lastModifiedBy>
  <cp:lastPrinted>2021-08-25T07:58:52Z</cp:lastPrinted>
  <dcterms:created xsi:type="dcterms:W3CDTF">2017-01-23T20:11:18Z</dcterms:created>
  <dcterms:modified xsi:type="dcterms:W3CDTF">2022-08-24T08:32:31Z</dcterms:modified>
</cp:coreProperties>
</file>